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en_skoroszyt"/>
  <mc:AlternateContent xmlns:mc="http://schemas.openxmlformats.org/markup-compatibility/2006">
    <mc:Choice Requires="x15">
      <x15ac:absPath xmlns:x15ac="http://schemas.microsoft.com/office/spreadsheetml/2010/11/ac" url="C:\Users\Ja\Documents\1.IGNATOWICZ s.c\1. PLS SA\09a. edycja\3.1. dokumentacja PLS\"/>
    </mc:Choice>
  </mc:AlternateContent>
  <xr:revisionPtr revIDLastSave="0" documentId="13_ncr:1_{9DCB8D45-B31F-4E43-9FBF-C5AD6CFC2242}" xr6:coauthVersionLast="47" xr6:coauthVersionMax="47" xr10:uidLastSave="{00000000-0000-0000-0000-000000000000}"/>
  <bookViews>
    <workbookView xWindow="-120" yWindow="-120" windowWidth="29040" windowHeight="15720" tabRatio="672" activeTab="1" xr2:uid="{00000000-000D-0000-FFFF-FFFF00000000}"/>
  </bookViews>
  <sheets>
    <sheet name="D" sheetId="19" r:id="rId1"/>
    <sheet name="legenda" sheetId="48" r:id="rId2"/>
    <sheet name="SK1" sheetId="5" r:id="rId3"/>
    <sheet name="SK2_a" sheetId="2" r:id="rId4"/>
    <sheet name="SK2_b" sheetId="30" r:id="rId5"/>
    <sheet name="SK3" sheetId="3" r:id="rId6"/>
    <sheet name="SK4" sheetId="4" r:id="rId7"/>
    <sheet name="SK6" sheetId="40" r:id="rId8"/>
    <sheet name="drużyny" sheetId="39" r:id="rId9"/>
    <sheet name="obsada" sheetId="35" r:id="rId10"/>
    <sheet name="challenge" sheetId="29" r:id="rId11"/>
  </sheets>
  <definedNames>
    <definedName name="_xlnm.Print_Area" localSheetId="10">challenge!$A$1:$G$25</definedName>
    <definedName name="_xlnm.Print_Area" localSheetId="0">D!$A$1:$A$3</definedName>
    <definedName name="_xlnm.Print_Area" localSheetId="8">drużyny!$A$1:$M$117</definedName>
    <definedName name="_xlnm.Print_Area" localSheetId="1">legenda!$A$1:$P$66</definedName>
    <definedName name="_xlnm.Print_Area" localSheetId="9">obsada!$A$1:$H$16</definedName>
    <definedName name="_xlnm.Print_Area" localSheetId="2">'SK1'!$A$1:$H$118</definedName>
    <definedName name="_xlnm.Print_Area" localSheetId="3">SK2_a!$A$1:$H$30</definedName>
    <definedName name="_xlnm.Print_Area" localSheetId="4">SK2_b!$A$1:$H$30</definedName>
    <definedName name="_xlnm.Print_Area" localSheetId="5">'SK3'!$A$1:$H$36</definedName>
    <definedName name="_xlnm.Print_Area" localSheetId="6">'SK4'!$A$1:$H$36</definedName>
    <definedName name="_xlnm.Print_Area" localSheetId="7">'SK6'!$A$1:$H$81</definedName>
    <definedName name="TAK" localSheetId="10">'SK1'!#REF!</definedName>
    <definedName name="TAK" localSheetId="1">'SK1'!#REF!</definedName>
    <definedName name="TAK" localSheetId="9">obsada!#REF!</definedName>
    <definedName name="TAK" localSheetId="4">'SK1'!#REF!</definedName>
    <definedName name="TAK" localSheetId="7">'SK1'!$C$64:$H$64</definedName>
    <definedName name="TAK">'SK1'!#REF!</definedName>
    <definedName name="_xlnm.Print_Titles" localSheetId="10">challenge!$2:$4</definedName>
    <definedName name="_xlnm.Print_Titles" localSheetId="8">drużyny!$2:$4</definedName>
    <definedName name="_xlnm.Print_Titles" localSheetId="9">obsada!$1:$6</definedName>
    <definedName name="_xlnm.Print_Titles" localSheetId="2">'SK1'!$1:$8</definedName>
    <definedName name="_xlnm.Print_Titles" localSheetId="3">SK2_a!$1:$8</definedName>
    <definedName name="_xlnm.Print_Titles" localSheetId="4">SK2_b!$1:$8</definedName>
    <definedName name="_xlnm.Print_Titles" localSheetId="5">'SK3'!$1:$8</definedName>
    <definedName name="_xlnm.Print_Titles" localSheetId="6">'SK4'!$1:$8</definedName>
    <definedName name="_xlnm.Print_Titles" localSheetId="7">'SK6'!$1:$3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48" l="1"/>
  <c r="C1" i="40" l="1"/>
  <c r="C1" i="4"/>
  <c r="C1" i="3"/>
  <c r="C1" i="30"/>
  <c r="K77" i="40"/>
  <c r="K72" i="40"/>
  <c r="K67" i="40"/>
  <c r="K62" i="40"/>
  <c r="K57" i="40"/>
  <c r="K52" i="40"/>
  <c r="K47" i="40"/>
  <c r="K42" i="40"/>
  <c r="K37" i="40"/>
  <c r="K32" i="40"/>
  <c r="K27" i="40"/>
  <c r="K22" i="40"/>
  <c r="K17" i="40"/>
  <c r="K15" i="40"/>
  <c r="D59" i="5"/>
  <c r="E52" i="5"/>
  <c r="G30" i="5" s="1"/>
  <c r="D52" i="5"/>
  <c r="G29" i="5" s="1"/>
  <c r="E51" i="5"/>
  <c r="D51" i="5"/>
  <c r="K1" i="40" l="1"/>
  <c r="A1" i="40" s="1"/>
  <c r="U103" i="5"/>
  <c r="U38" i="5"/>
  <c r="U45" i="5" l="1"/>
  <c r="U44" i="5"/>
  <c r="U43" i="5"/>
  <c r="U42" i="5"/>
  <c r="U41" i="5"/>
  <c r="U40" i="5"/>
  <c r="U39" i="5"/>
  <c r="U109" i="5"/>
  <c r="U85" i="5"/>
  <c r="U50" i="5"/>
  <c r="U29" i="5"/>
  <c r="U58" i="5"/>
  <c r="U57" i="5"/>
  <c r="U56" i="5"/>
  <c r="G31" i="5" l="1"/>
  <c r="C24" i="5" l="1"/>
  <c r="A91" i="5"/>
  <c r="A97" i="5" l="1"/>
  <c r="A94" i="5"/>
  <c r="U115" i="5" l="1"/>
  <c r="U55" i="5"/>
  <c r="U49" i="5" l="1"/>
  <c r="U53" i="5"/>
  <c r="U51" i="5"/>
  <c r="G19" i="5"/>
  <c r="U54" i="5"/>
  <c r="C80" i="40" l="1"/>
  <c r="B9" i="40" l="1"/>
  <c r="C7" i="40"/>
  <c r="B7" i="40"/>
  <c r="C6" i="40"/>
  <c r="B6" i="40"/>
  <c r="G4" i="40"/>
  <c r="E4" i="40"/>
  <c r="C4" i="40"/>
  <c r="U60" i="5"/>
  <c r="G24" i="5"/>
  <c r="E24" i="5"/>
  <c r="F14" i="40" l="1"/>
  <c r="C14" i="40"/>
  <c r="C15" i="35"/>
  <c r="C16" i="35"/>
  <c r="C14" i="35"/>
  <c r="B14" i="35"/>
  <c r="C10" i="35"/>
  <c r="B16" i="35"/>
  <c r="B15" i="35"/>
  <c r="B11" i="35"/>
  <c r="B10" i="35"/>
  <c r="C1" i="35"/>
  <c r="C11" i="35"/>
  <c r="C5" i="35"/>
  <c r="B5" i="35"/>
  <c r="U21" i="5" l="1"/>
  <c r="H79" i="5" l="1"/>
  <c r="K25" i="30" l="1"/>
  <c r="K21" i="30"/>
  <c r="K17" i="30"/>
  <c r="K16" i="30"/>
  <c r="K15" i="30"/>
  <c r="B9" i="30"/>
  <c r="C7" i="30"/>
  <c r="B7" i="30"/>
  <c r="C6" i="30"/>
  <c r="B6" i="30"/>
  <c r="G4" i="30"/>
  <c r="E4" i="30"/>
  <c r="C4" i="30"/>
  <c r="C1" i="2"/>
  <c r="K1" i="30" l="1"/>
  <c r="A1" i="30" s="1"/>
  <c r="U2" i="5"/>
  <c r="U79" i="5" l="1"/>
  <c r="U78" i="5"/>
  <c r="U77" i="5"/>
  <c r="U76" i="5"/>
  <c r="U71" i="5"/>
  <c r="U70" i="5"/>
  <c r="U69" i="5"/>
  <c r="U68" i="5"/>
  <c r="U67" i="5"/>
  <c r="U66" i="5"/>
  <c r="U65" i="5"/>
  <c r="U64" i="5"/>
  <c r="U37" i="5"/>
  <c r="U33" i="5"/>
  <c r="U32" i="5"/>
  <c r="U31" i="5"/>
  <c r="U30" i="5"/>
  <c r="U24" i="5"/>
  <c r="U23" i="5"/>
  <c r="U22" i="5"/>
  <c r="U18" i="5"/>
  <c r="U17" i="5"/>
  <c r="U16" i="5"/>
  <c r="U15" i="5"/>
  <c r="U14" i="5"/>
  <c r="U9" i="5"/>
  <c r="U7" i="5"/>
  <c r="U6" i="5"/>
  <c r="U4" i="5"/>
  <c r="E18" i="3" l="1"/>
  <c r="E17" i="3"/>
  <c r="C18" i="3"/>
  <c r="C17" i="3"/>
  <c r="C16" i="3"/>
  <c r="E16" i="3"/>
  <c r="B18" i="3"/>
  <c r="E19" i="5" l="1"/>
  <c r="C19" i="5"/>
  <c r="I18" i="5"/>
  <c r="I17" i="5"/>
  <c r="I16" i="5"/>
  <c r="I15" i="5"/>
  <c r="I14" i="5"/>
  <c r="E13" i="5"/>
  <c r="C13" i="5"/>
  <c r="E20" i="5" l="1"/>
  <c r="C20" i="5"/>
  <c r="C117" i="5"/>
  <c r="C28" i="30" s="1"/>
  <c r="U52" i="5" l="1"/>
  <c r="U1" i="5" s="1"/>
  <c r="A1" i="5" s="1"/>
  <c r="K32" i="4"/>
  <c r="K27" i="4"/>
  <c r="K26" i="4"/>
  <c r="K25" i="4"/>
  <c r="K23" i="4"/>
  <c r="K22" i="4"/>
  <c r="K21" i="4"/>
  <c r="K18" i="4"/>
  <c r="K17" i="4"/>
  <c r="K16" i="4"/>
  <c r="K15" i="4"/>
  <c r="K31" i="3"/>
  <c r="K27" i="3"/>
  <c r="K23" i="3"/>
  <c r="K22" i="3"/>
  <c r="K25" i="2"/>
  <c r="K21" i="2"/>
  <c r="K17" i="2"/>
  <c r="K16" i="2"/>
  <c r="K15" i="2"/>
  <c r="K1" i="4" l="1"/>
  <c r="A1" i="4" s="1"/>
  <c r="K1" i="3"/>
  <c r="A1" i="3" s="1"/>
  <c r="K1" i="2"/>
  <c r="A1" i="2" s="1"/>
  <c r="E72" i="5" l="1"/>
  <c r="H115" i="5" l="1"/>
  <c r="C24" i="4" l="1"/>
  <c r="C20" i="4"/>
  <c r="B17" i="3" l="1"/>
  <c r="B16" i="3"/>
  <c r="B9" i="4"/>
  <c r="B9" i="3"/>
  <c r="B9" i="2"/>
  <c r="C35" i="4"/>
  <c r="C34" i="3"/>
  <c r="C28" i="2"/>
  <c r="C7" i="4"/>
  <c r="B7" i="4"/>
  <c r="C6" i="4"/>
  <c r="B6" i="4"/>
  <c r="G4" i="4"/>
  <c r="E4" i="4"/>
  <c r="C4" i="4"/>
  <c r="C7" i="3"/>
  <c r="B7" i="3"/>
  <c r="C6" i="3"/>
  <c r="B6" i="3"/>
  <c r="G4" i="3"/>
  <c r="E4" i="3"/>
  <c r="C4" i="3"/>
  <c r="E4" i="2"/>
  <c r="G4" i="2"/>
  <c r="C7" i="2"/>
  <c r="B7" i="2"/>
  <c r="C6" i="2"/>
  <c r="B6" i="2"/>
  <c r="C4" i="2"/>
  <c r="C72" i="5"/>
  <c r="F72" i="5"/>
  <c r="F71" i="5"/>
  <c r="F70" i="5"/>
  <c r="F69" i="5"/>
  <c r="F68" i="5"/>
  <c r="F67" i="5"/>
  <c r="F66" i="5"/>
  <c r="F65" i="5"/>
  <c r="F64" i="5"/>
  <c r="C71" i="5"/>
  <c r="C70" i="5"/>
  <c r="C69" i="5"/>
  <c r="C68" i="5"/>
  <c r="C67" i="5"/>
  <c r="C66" i="5"/>
  <c r="C65" i="5"/>
  <c r="C64" i="5"/>
  <c r="H72" i="5"/>
  <c r="F80" i="5" l="1"/>
  <c r="F81" i="5" l="1"/>
</calcChain>
</file>

<file path=xl/sharedStrings.xml><?xml version="1.0" encoding="utf-8"?>
<sst xmlns="http://schemas.openxmlformats.org/spreadsheetml/2006/main" count="2474" uniqueCount="2080">
  <si>
    <t>gospodarz</t>
  </si>
  <si>
    <t>gość</t>
  </si>
  <si>
    <t>Imię i Nazwisko</t>
  </si>
  <si>
    <t>klasa</t>
  </si>
  <si>
    <t>Kwalifikator</t>
  </si>
  <si>
    <t>S1</t>
  </si>
  <si>
    <t>do</t>
  </si>
  <si>
    <t>S2</t>
  </si>
  <si>
    <t>godzin</t>
  </si>
  <si>
    <t>od</t>
  </si>
  <si>
    <t>podpis</t>
  </si>
  <si>
    <t>………………………………………………………………….</t>
  </si>
  <si>
    <t>Imię i Nazwisko KT PLS SA</t>
  </si>
  <si>
    <t>miasto</t>
  </si>
  <si>
    <t>Sędzia 1</t>
  </si>
  <si>
    <t>Sędzia 2</t>
  </si>
  <si>
    <t>Sędzia L1</t>
  </si>
  <si>
    <t>Sędzia L2</t>
  </si>
  <si>
    <t>nazwa i adres hali</t>
  </si>
  <si>
    <t>Nazwa drużyny</t>
  </si>
  <si>
    <t>Nr zawodnika /czki/</t>
  </si>
  <si>
    <t>Imię i Nazwisko zawodnika /czki/</t>
  </si>
  <si>
    <t>Druk wypełniamy bezpośrednio po zakończeniu meczu</t>
  </si>
  <si>
    <t>Raport o złożonym proteście</t>
  </si>
  <si>
    <t>Raport o kontuzji</t>
  </si>
  <si>
    <t>Raport z pracy komisji antydopingowej</t>
  </si>
  <si>
    <t>Do pracy komisji przygotowano listy zawodników /czek/ z numerami startowymi. Zawodnicy /czki/, którzy zostali poddani kontroli antydopingowej, zostali wybrani  metodą losowania. Losowanie odbyło się w obecności przedstawicieli drużyn.</t>
  </si>
  <si>
    <t xml:space="preserve">Wszyscy wymienieni zawodnicy /czki/ stawili się po zakończonych zawodach przed komisją antydopingową w celu  pobrania materiału do badań. Komisja antydopingowa pobrała i zabezpieczyła próbki do badań. </t>
  </si>
  <si>
    <t>Druk wypełniamy po przybyciu komisji antydopingowej</t>
  </si>
  <si>
    <t>Sportowa forma drużyny:</t>
  </si>
  <si>
    <t>Zaangażowanie zawodników /czek/ w grę - waleczność:</t>
  </si>
  <si>
    <t>Zachowanie sztabu trenerskiego:</t>
  </si>
  <si>
    <t>Zachowanie zawodników (czek):</t>
  </si>
  <si>
    <t>Uwagi KT do przeprowadzonego badania i zachowania zawodników /czek/</t>
  </si>
  <si>
    <t>Komisja sędziowska</t>
  </si>
  <si>
    <t>Uchybienia w stosunku do przepisów regulaminu profesjonalnego współzawodnictwa</t>
  </si>
  <si>
    <t>Ocena poziomu sportowego meczu /od 0 do 5/</t>
  </si>
  <si>
    <t>Mecz Polskiej Ligi Siatkówki</t>
  </si>
  <si>
    <t>dzień / godzina / numer meczu</t>
  </si>
  <si>
    <t>nazwa drużyny</t>
  </si>
  <si>
    <t>skrót drużyny</t>
  </si>
  <si>
    <t>Nr pozwolenia na organizację imprezy masowej:</t>
  </si>
  <si>
    <t>Kontuzja zawodnika /czki/</t>
  </si>
  <si>
    <t>Kontrola antydopingowa zawodników /czek/ drużyn</t>
  </si>
  <si>
    <t>Wylosowani zawodnicy /czki/ drużyny:</t>
  </si>
  <si>
    <t>Godzina przybycia komisji;</t>
  </si>
  <si>
    <t>Imię i Nazwisko, funkcja, przedstawiciela drużyny gospodarzy:</t>
  </si>
  <si>
    <t>Imię i Nazwisko, funkcja, przedstawiciela drużyny gości:</t>
  </si>
  <si>
    <t>Imię i Nazwisko Przewodniczącego Komisji:</t>
  </si>
  <si>
    <t>Imię i Nazwisko zawodnika /czki/:</t>
  </si>
  <si>
    <t>Protest drużyny</t>
  </si>
  <si>
    <t>Imię i Nazwisko osoby upoważnionej do składania protestu:</t>
  </si>
  <si>
    <t>Drużyna składająca protest:</t>
  </si>
  <si>
    <t>Przyczyny złożenia protestu oraz uzasadnienie osoby składającej protest.</t>
  </si>
  <si>
    <t>Zasadność i przyczyny złożonego protestu oraz stanowisko Komisarza Technicznego.</t>
  </si>
  <si>
    <t>Przyczyny i okoliczności kontuzji /wypełnia Komisarz Techniczny/</t>
  </si>
  <si>
    <t>Ocena meczu jako widowiska /od 0 do 5/</t>
  </si>
  <si>
    <t>Skuteczne zagrania: zagrywka, atak, blok, gra w obronie:</t>
  </si>
  <si>
    <t>prawidłowy / nieprawidłowy</t>
  </si>
  <si>
    <t>prawidłowe / nieprawidłowe</t>
  </si>
  <si>
    <t>nr homologacji strojów</t>
  </si>
  <si>
    <t>prawidłowa / nieprawidłowa</t>
  </si>
  <si>
    <t>………………………………………………….……………………….</t>
  </si>
  <si>
    <t>PE / Sekretarz</t>
  </si>
  <si>
    <t>funkcja</t>
  </si>
  <si>
    <t>Komisarz Techniczny PLS SA</t>
  </si>
  <si>
    <t>Czas pracy Komisarz Technicznego</t>
  </si>
  <si>
    <t>Liczba godzin przepracowana podczas wykonywania obowiązków na meczu:</t>
  </si>
  <si>
    <t>Uwagi Komisarza Technicznego dot. przebiegu zawodów</t>
  </si>
  <si>
    <t>Imię i Nazwisko osoby odp. za zabezpieczenie medyczne:</t>
  </si>
  <si>
    <t>Raport marketingowy</t>
  </si>
  <si>
    <t>JAS</t>
  </si>
  <si>
    <t>OLS</t>
  </si>
  <si>
    <t>SUW</t>
  </si>
  <si>
    <t>BED</t>
  </si>
  <si>
    <t>KAT</t>
  </si>
  <si>
    <t>GKS Katowice</t>
  </si>
  <si>
    <t>RAM</t>
  </si>
  <si>
    <t>BEL</t>
  </si>
  <si>
    <t>KED</t>
  </si>
  <si>
    <t>Asseco Resovia Rzeszów</t>
  </si>
  <si>
    <t>ZAW</t>
  </si>
  <si>
    <t>GDA</t>
  </si>
  <si>
    <t>LDZ</t>
  </si>
  <si>
    <t>LKS</t>
  </si>
  <si>
    <t xml:space="preserve">ŁKS Commercecon Łódź </t>
  </si>
  <si>
    <t>POL</t>
  </si>
  <si>
    <t>KAL</t>
  </si>
  <si>
    <t>Energa MKS Kalisz</t>
  </si>
  <si>
    <t>WRZ</t>
  </si>
  <si>
    <t>TOM</t>
  </si>
  <si>
    <t>Lechia Tomaszów Mazowiecki</t>
  </si>
  <si>
    <t>NYS</t>
  </si>
  <si>
    <t>KRA</t>
  </si>
  <si>
    <t>AZS AGH Kraków</t>
  </si>
  <si>
    <t>KLU</t>
  </si>
  <si>
    <t>SDL</t>
  </si>
  <si>
    <t>BBTS Bielsko - Biała</t>
  </si>
  <si>
    <t>HWS w Zawierciu</t>
  </si>
  <si>
    <t>Blanowska 40</t>
  </si>
  <si>
    <t>Hala Podpromie</t>
  </si>
  <si>
    <t>Podpromie 10</t>
  </si>
  <si>
    <t>HS MOSiR w Radomiu</t>
  </si>
  <si>
    <t>Struga 63</t>
  </si>
  <si>
    <t>Narutowicza 9</t>
  </si>
  <si>
    <t>Suwałki Arena</t>
  </si>
  <si>
    <t>Zarzecze 26</t>
  </si>
  <si>
    <t>Hala Urania</t>
  </si>
  <si>
    <t>Piłsudskiego 44</t>
  </si>
  <si>
    <t>HWS w Jastrzębiu - Zdroju</t>
  </si>
  <si>
    <t>Jana Pawła II 6</t>
  </si>
  <si>
    <t>HSW Łuczniczka</t>
  </si>
  <si>
    <t>Toruńska 59</t>
  </si>
  <si>
    <t>Hala Torwar</t>
  </si>
  <si>
    <t>Arena Ursynów</t>
  </si>
  <si>
    <t xml:space="preserve">Łazienkowska 6a </t>
  </si>
  <si>
    <t>Pileckiego 122</t>
  </si>
  <si>
    <t>Hala Energia</t>
  </si>
  <si>
    <t>Bandurskiego 7</t>
  </si>
  <si>
    <t>Ergo Arena</t>
  </si>
  <si>
    <t>Plac Dwóch Miast 1</t>
  </si>
  <si>
    <t>Mostowa 1a</t>
  </si>
  <si>
    <t>Karbowa 26</t>
  </si>
  <si>
    <t>HS w Policach</t>
  </si>
  <si>
    <t>Siedlecka 6e</t>
  </si>
  <si>
    <t>Szafera 3/5/7</t>
  </si>
  <si>
    <t>Hala PODPROMIE</t>
  </si>
  <si>
    <t>Sport Arena</t>
  </si>
  <si>
    <t>Uni Lubelskiej 2</t>
  </si>
  <si>
    <t>Hala Orbita</t>
  </si>
  <si>
    <t>HS w Jelczu-Laskowicach</t>
  </si>
  <si>
    <t>HS w Twardogórze</t>
  </si>
  <si>
    <t>Wejherowska 34</t>
  </si>
  <si>
    <t>Oławska 46</t>
  </si>
  <si>
    <t>Wrocławska 39</t>
  </si>
  <si>
    <t>HWS ŁUCZNICZKA</t>
  </si>
  <si>
    <t>ATLAS Arena</t>
  </si>
  <si>
    <t>SPORT Arena</t>
  </si>
  <si>
    <t>MOSiR w Radomiu</t>
  </si>
  <si>
    <t>Arena Kalisz</t>
  </si>
  <si>
    <t>Wyszyńskiego 22-24</t>
  </si>
  <si>
    <t>HS we Wrześni</t>
  </si>
  <si>
    <t>Słowackiego 41</t>
  </si>
  <si>
    <t>Hala Sportowa AGH</t>
  </si>
  <si>
    <t>Piastowska 26a</t>
  </si>
  <si>
    <t>Hala ARM Siedlce</t>
  </si>
  <si>
    <t>B. Prusa 6</t>
  </si>
  <si>
    <t>Hala Sportowa ZSP nr 3</t>
  </si>
  <si>
    <t>ul Legionów 47</t>
  </si>
  <si>
    <t>HALA NYSA</t>
  </si>
  <si>
    <t>Sudecka 23</t>
  </si>
  <si>
    <t>OSiR w Kluczborku</t>
  </si>
  <si>
    <t>Mickiewicza 10</t>
  </si>
  <si>
    <t>Ślepsk Malow Suwałki</t>
  </si>
  <si>
    <t>średnia ocena:</t>
  </si>
  <si>
    <t>nie dotyczy</t>
  </si>
  <si>
    <t>średnia ocena</t>
  </si>
  <si>
    <t>#S1</t>
  </si>
  <si>
    <t>challenge na życzenie S1</t>
  </si>
  <si>
    <t>#1</t>
  </si>
  <si>
    <t>#2</t>
  </si>
  <si>
    <t>kontakt stóp zawodnika libero ze strefą ataku</t>
  </si>
  <si>
    <t>#3</t>
  </si>
  <si>
    <t>kontakt piłki z boiskiem przy próbie jej podbicia</t>
  </si>
  <si>
    <t>#4</t>
  </si>
  <si>
    <t>oraz kontakt piłki z zawodnikiem przed jej wyjściem na aut</t>
  </si>
  <si>
    <t>#5</t>
  </si>
  <si>
    <t>#6</t>
  </si>
  <si>
    <t>#7</t>
  </si>
  <si>
    <t>#8</t>
  </si>
  <si>
    <t>#9</t>
  </si>
  <si>
    <t>#10</t>
  </si>
  <si>
    <t>kontakt zawodnika z siatką podczas bloku</t>
  </si>
  <si>
    <t>#11</t>
  </si>
  <si>
    <t>kontakt stóp zawodnika z linią końcową</t>
  </si>
  <si>
    <t>#12</t>
  </si>
  <si>
    <t>kontakt stóp zawodnika z linią boczną</t>
  </si>
  <si>
    <t>#13</t>
  </si>
  <si>
    <t>#14</t>
  </si>
  <si>
    <t>kontakt stóp zawodnika ze strefą ataku</t>
  </si>
  <si>
    <t>#6n</t>
  </si>
  <si>
    <t>#15</t>
  </si>
  <si>
    <t>błąd sędziego S1</t>
  </si>
  <si>
    <t>#16</t>
  </si>
  <si>
    <t>błąd sędziego S2</t>
  </si>
  <si>
    <t>kontakt zawodnika z antenką przy S1</t>
  </si>
  <si>
    <t>kontakt zawodnika z antenką przy S2</t>
  </si>
  <si>
    <t>Puchar Polski Mężczyzn</t>
  </si>
  <si>
    <t>Puchar Polski Kobiet</t>
  </si>
  <si>
    <t>Superpuchar Mężczyzn</t>
  </si>
  <si>
    <t>Superpuchar Kobiet</t>
  </si>
  <si>
    <t>TARAFLEX</t>
  </si>
  <si>
    <t>1/0</t>
  </si>
  <si>
    <t>2/0</t>
  </si>
  <si>
    <t>3/0</t>
  </si>
  <si>
    <t>1/1</t>
  </si>
  <si>
    <t>1/2</t>
  </si>
  <si>
    <t>2/1</t>
  </si>
  <si>
    <t>2/2</t>
  </si>
  <si>
    <t>3/1</t>
  </si>
  <si>
    <t>3/2</t>
  </si>
  <si>
    <t>TAK</t>
  </si>
  <si>
    <t>NIE</t>
  </si>
  <si>
    <t>M</t>
  </si>
  <si>
    <t>P</t>
  </si>
  <si>
    <t>Z</t>
  </si>
  <si>
    <t>ES</t>
  </si>
  <si>
    <t>1 klasa</t>
  </si>
  <si>
    <t>2 klasa</t>
  </si>
  <si>
    <t>3 klasa</t>
  </si>
  <si>
    <t>przeprowadzono</t>
  </si>
  <si>
    <t>brak kontroli</t>
  </si>
  <si>
    <t>brak odprawy</t>
  </si>
  <si>
    <t>prawidłowy</t>
  </si>
  <si>
    <t>HWS Suche Stawy</t>
  </si>
  <si>
    <t>1.000</t>
  </si>
  <si>
    <t>1.</t>
  </si>
  <si>
    <t>2.</t>
  </si>
  <si>
    <t>poz. 21</t>
  </si>
  <si>
    <t>poz. 22</t>
  </si>
  <si>
    <t>poz. 23</t>
  </si>
  <si>
    <t>3.</t>
  </si>
  <si>
    <t>4.</t>
  </si>
  <si>
    <t>poz. 25</t>
  </si>
  <si>
    <t>poz. 4</t>
  </si>
  <si>
    <t>poz. 1--2</t>
  </si>
  <si>
    <t>poz. 6--7</t>
  </si>
  <si>
    <t>poz. 9</t>
  </si>
  <si>
    <t>poz. 15--16</t>
  </si>
  <si>
    <t>poz. 17</t>
  </si>
  <si>
    <t>poz. 27</t>
  </si>
  <si>
    <t>poz. 31</t>
  </si>
  <si>
    <t>Odprawa techniczna - informacje ogólne</t>
  </si>
  <si>
    <t>poz. 15--18</t>
  </si>
  <si>
    <t>poz. 21--23</t>
  </si>
  <si>
    <t>poz. 25--27</t>
  </si>
  <si>
    <t>poz. 32</t>
  </si>
  <si>
    <t>Dystrybucja:</t>
  </si>
  <si>
    <r>
      <rPr>
        <b/>
        <sz val="10"/>
        <color rgb="FF0033CC"/>
        <rFont val="Calibri"/>
        <family val="2"/>
        <charset val="238"/>
        <scheme val="minor"/>
      </rPr>
      <t>wypełnia osoba składająca protest</t>
    </r>
    <r>
      <rPr>
        <sz val="10"/>
        <color theme="1"/>
        <rFont val="Calibri"/>
        <family val="2"/>
        <charset val="238"/>
        <scheme val="minor"/>
      </rPr>
      <t xml:space="preserve"> wraz z podpisem na oryginale dokumentu.</t>
    </r>
  </si>
  <si>
    <t>Dramaturgia meczu , gra punkt za punkt, sety na przewagi:</t>
  </si>
  <si>
    <t>Informacje ogólne:</t>
  </si>
  <si>
    <t>UWAGA:</t>
  </si>
  <si>
    <t>2. w przypadku pojawienia się dwukolorowej komórki po wybraniu danych z listy, należy ponowić próbę wyboru danych z rozwijanej listy</t>
  </si>
  <si>
    <t>brak</t>
  </si>
  <si>
    <t>001</t>
  </si>
  <si>
    <t>111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</si>
  <si>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</si>
  <si>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</si>
  <si>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</si>
  <si>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</si>
  <si>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</si>
  <si>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</si>
  <si>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</si>
  <si>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</si>
  <si>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</si>
  <si>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</si>
  <si>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</si>
  <si>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</si>
  <si>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</si>
  <si>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</si>
  <si>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</si>
  <si>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</si>
  <si>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</si>
  <si>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</si>
  <si>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</si>
  <si>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</si>
  <si>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</si>
  <si>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</si>
  <si>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</si>
  <si>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</si>
  <si>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</si>
  <si>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</si>
  <si>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</si>
  <si>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</si>
  <si>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</si>
  <si>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</si>
  <si>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</si>
  <si>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</si>
  <si>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</si>
  <si>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</si>
  <si>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</si>
  <si>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</si>
  <si>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</si>
  <si>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</si>
  <si>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</si>
  <si>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</si>
  <si>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</si>
  <si>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</si>
  <si>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</si>
  <si>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</si>
  <si>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</si>
  <si>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</si>
  <si>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</si>
  <si>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</si>
  <si>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</si>
  <si>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</si>
  <si>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</si>
  <si>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</si>
  <si>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</si>
  <si>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</si>
  <si>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</si>
  <si>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</si>
  <si>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</si>
  <si>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</si>
  <si>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</si>
  <si>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</si>
  <si>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</si>
  <si>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</si>
  <si>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</si>
  <si>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</si>
  <si>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</si>
  <si>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</si>
  <si>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</si>
  <si>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</si>
  <si>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</si>
  <si>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</si>
  <si>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</si>
  <si>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</si>
  <si>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</si>
  <si>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</si>
  <si>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</si>
  <si>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</si>
  <si>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</si>
  <si>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</si>
  <si>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</si>
  <si>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</si>
  <si>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</si>
  <si>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</si>
  <si>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</si>
  <si>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</si>
  <si>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</si>
  <si>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</si>
  <si>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</si>
  <si>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</si>
  <si>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</si>
  <si>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</si>
  <si>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</si>
  <si>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</si>
  <si>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</si>
  <si>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</si>
  <si>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</si>
  <si>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</si>
  <si>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</si>
  <si>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</si>
  <si>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</si>
  <si>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</si>
  <si>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</si>
  <si>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</si>
  <si>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</si>
  <si>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</si>
  <si>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</si>
  <si>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</si>
  <si>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</si>
  <si>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</si>
  <si>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</si>
  <si>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</si>
  <si>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</si>
  <si>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</si>
  <si>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</si>
  <si>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</si>
  <si>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</si>
  <si>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</si>
  <si>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</si>
  <si>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</si>
  <si>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</si>
  <si>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</si>
  <si>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</si>
  <si>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</si>
  <si>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</si>
  <si>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</si>
  <si>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</si>
  <si>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</si>
  <si>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</si>
  <si>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</si>
  <si>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</si>
  <si>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</si>
  <si>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</si>
  <si>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</si>
  <si>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</si>
  <si>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</si>
  <si>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</si>
  <si>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</si>
  <si>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</si>
  <si>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</si>
  <si>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</si>
  <si>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</si>
  <si>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</si>
  <si>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</si>
  <si>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</si>
  <si>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</si>
  <si>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</si>
  <si>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</si>
  <si>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</si>
  <si>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</si>
  <si>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</si>
  <si>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</si>
  <si>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</si>
  <si>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</si>
  <si>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</si>
  <si>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</si>
  <si>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</si>
  <si>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</si>
  <si>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</si>
  <si>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</si>
  <si>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</si>
  <si>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</si>
  <si>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</si>
  <si>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</si>
  <si>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</si>
  <si>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</si>
  <si>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</si>
  <si>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</si>
  <si>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</si>
  <si>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</si>
  <si>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</si>
  <si>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</si>
  <si>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</si>
  <si>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</si>
  <si>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</si>
  <si>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</si>
  <si>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</si>
  <si>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</si>
  <si>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</si>
  <si>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</si>
  <si>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/BEL/ Hala Energia w Bełchatowie, Dąbrowskiego 11</t>
  </si>
  <si>
    <t>/GDA/ Ergo Arena w Gdańsku, Plac Dwóch Miast 1</t>
  </si>
  <si>
    <t>/OLS/ Hala Urania w Olsztynie, Piłsudskiego 44</t>
  </si>
  <si>
    <t>/RAM/ HS MOSiR w Radomiu, Narutowicza 9</t>
  </si>
  <si>
    <t>/SUW/ Suwałki Arena, Zarzecze 26</t>
  </si>
  <si>
    <t>/ZAW/ HWS w Zawierciu, Blanowska 40</t>
  </si>
  <si>
    <t>/KAL/ Arena Kalisz, Wyszyńskiego 22-24</t>
  </si>
  <si>
    <t>/LDZ/ Atlas Arena w Łodzi, Bandurskiego 7</t>
  </si>
  <si>
    <t>/LDZ/ Sport Arena w Łodzi, Uni Lubelskiej 2</t>
  </si>
  <si>
    <t>/LKS/ ATLAS Arena w Łodzi, Bandurskiego 7</t>
  </si>
  <si>
    <t>/LKS/ SPORT Arena w Łodzi, Uni Lubelskiej 2</t>
  </si>
  <si>
    <t>/POL/ HS w Policach, Siedlecka 6e</t>
  </si>
  <si>
    <t>/NYS/ HALA NYSA, Sudecka 23</t>
  </si>
  <si>
    <t>/SDL/ Hala ARM Siedlce, B. Prusa 6</t>
  </si>
  <si>
    <t>/TOM/ Hala Sportowa ZSP nr 3 w Tomaszowie Mazowieckim, ul Legionów 47</t>
  </si>
  <si>
    <t>/TOM/ Hala ZSP nr 2 w Tomaszowie Mazowieckim, Św. Antoniego 57/61</t>
  </si>
  <si>
    <t xml:space="preserve">SPK; SPM; PPM; PPK; </t>
  </si>
  <si>
    <t>ARENA GLIWICE, Akademicka 50</t>
  </si>
  <si>
    <t>HALA Nysa, Sudecka 23</t>
  </si>
  <si>
    <t>HWS SPODEK w Katowicach, Korfantego 35</t>
  </si>
  <si>
    <t>Kalisz Arena, Wyszyńskiego 22-24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</si>
  <si>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</si>
  <si>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</si>
  <si>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</si>
  <si>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</si>
  <si>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</si>
  <si>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</si>
  <si>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</si>
  <si>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</si>
  <si>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</si>
  <si>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</si>
  <si>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</si>
  <si>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</si>
  <si>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</si>
  <si>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</si>
  <si>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</si>
  <si>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</si>
  <si>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</si>
  <si>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</si>
  <si>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</si>
  <si>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</si>
  <si>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</si>
  <si>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</si>
  <si>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</si>
  <si>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</si>
  <si>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</si>
  <si>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</si>
  <si>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</si>
  <si>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</si>
  <si>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</si>
  <si>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</si>
  <si>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nd</t>
  </si>
  <si>
    <t>TAURON Liga</t>
  </si>
  <si>
    <t>hala sporowa - TAURON Liga</t>
  </si>
  <si>
    <t>Polska Liga Siatkówki S.A.</t>
  </si>
  <si>
    <t>SUL</t>
  </si>
  <si>
    <t>Olimpia Sulęcin</t>
  </si>
  <si>
    <t>HS I LO w Sulęcinie</t>
  </si>
  <si>
    <t>E. Plater 1</t>
  </si>
  <si>
    <t>SWI</t>
  </si>
  <si>
    <t>Hala Sportowa SP nr 7</t>
  </si>
  <si>
    <t>Armii Krajowej 3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</si>
  <si>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</si>
  <si>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</si>
  <si>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</si>
  <si>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</si>
  <si>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</si>
  <si>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</si>
  <si>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</si>
  <si>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</si>
  <si>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</si>
  <si>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</si>
  <si>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</si>
  <si>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</si>
  <si>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</si>
  <si>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</si>
  <si>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</si>
  <si>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</si>
  <si>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</si>
  <si>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</si>
  <si>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</si>
  <si>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</si>
  <si>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</si>
  <si>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</si>
  <si>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</si>
  <si>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</si>
  <si>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</si>
  <si>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</si>
  <si>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</si>
  <si>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</si>
  <si>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KRISPOL Września</t>
  </si>
  <si>
    <t>Aluron CMC Warta Zawiercie</t>
  </si>
  <si>
    <t>/SWI/ Hala Sportowa SP nr 7, Armii Krajowej 3</t>
  </si>
  <si>
    <t>Hala zawodów</t>
  </si>
  <si>
    <t>Baner Mikasa</t>
  </si>
  <si>
    <t>zweryfikowana / niezweryfikowana</t>
  </si>
  <si>
    <t>Statuetka MVP meczu</t>
  </si>
  <si>
    <t>Bandy reklamowe</t>
  </si>
  <si>
    <t>Bezpieczeństwo / Przygotowanie obiektu wg. manuala / Zaangazowanie gospodarza:</t>
  </si>
  <si>
    <t>Praca spikera / Praca podawaczy piłek / Praca mopersów:</t>
  </si>
  <si>
    <t>Występy zespołów tanecznych / Konkursy dla kibiców / Oprawa widowiska:</t>
  </si>
  <si>
    <t>Zachowanie kibiców / Zachowanie drużyn / Ocena za liczbę widzów na meczu:</t>
  </si>
  <si>
    <t>Poziom sportowy meczu /średnia ocen poziomu sportowego drużyny A i drużyny B/:</t>
  </si>
  <si>
    <t>elektroniczne</t>
  </si>
  <si>
    <t>stałe</t>
  </si>
  <si>
    <t>rodzaj band / emisja spotów przez cały mecz</t>
  </si>
  <si>
    <t>sankcje</t>
  </si>
  <si>
    <t>5.</t>
  </si>
  <si>
    <t>Arena Lodowa</t>
  </si>
  <si>
    <t>ul. Strzelecka 24/26</t>
  </si>
  <si>
    <t>/TOM/ Arena Lodowa w Tomaszowie Mazowieckim, Strzelecka 24/26</t>
  </si>
  <si>
    <t>inne</t>
  </si>
  <si>
    <t>baner został wyeksponowany w hali</t>
  </si>
  <si>
    <t>brak uchybień</t>
  </si>
  <si>
    <t>drużyny "PP"</t>
  </si>
  <si>
    <t>PZPS</t>
  </si>
  <si>
    <t>PP</t>
  </si>
  <si>
    <r>
      <rPr>
        <b/>
        <sz val="10"/>
        <color rgb="FF0000FF"/>
        <rFont val="Calibri"/>
        <family val="2"/>
        <charset val="238"/>
        <scheme val="minor"/>
      </rPr>
      <t>wpisujemy</t>
    </r>
    <r>
      <rPr>
        <sz val="10"/>
        <color theme="1"/>
        <rFont val="Calibri"/>
        <family val="2"/>
        <charset val="238"/>
        <scheme val="minor"/>
      </rPr>
      <t xml:space="preserve"> godzinę rozpoczęcia i zakończenia pracy </t>
    </r>
    <r>
      <rPr>
        <b/>
        <sz val="10"/>
        <color rgb="FF0033CC"/>
        <rFont val="Calibri"/>
        <family val="2"/>
        <charset val="238"/>
        <scheme val="minor"/>
      </rPr>
      <t>[z dokładnością do 0,5h]</t>
    </r>
  </si>
  <si>
    <r>
      <rPr>
        <b/>
        <sz val="10"/>
        <color rgb="FF0000FF"/>
        <rFont val="Calibri"/>
        <family val="2"/>
        <charset val="238"/>
        <scheme val="minor"/>
      </rPr>
      <t>wybieramy z listy</t>
    </r>
    <r>
      <rPr>
        <sz val="10"/>
        <color theme="1"/>
        <rFont val="Calibri"/>
        <family val="2"/>
        <charset val="238"/>
        <scheme val="minor"/>
      </rPr>
      <t xml:space="preserve"> dane</t>
    </r>
  </si>
  <si>
    <r>
      <rPr>
        <b/>
        <sz val="10"/>
        <color rgb="FF0000FF"/>
        <rFont val="Calibri"/>
        <family val="2"/>
        <charset val="238"/>
        <scheme val="minor"/>
      </rPr>
      <t>wypełnia KT</t>
    </r>
    <r>
      <rPr>
        <sz val="10"/>
        <color theme="1"/>
        <rFont val="Calibri"/>
        <family val="2"/>
        <charset val="238"/>
        <scheme val="minor"/>
      </rPr>
      <t xml:space="preserve"> zawodów</t>
    </r>
  </si>
  <si>
    <r>
      <rPr>
        <b/>
        <sz val="10"/>
        <color rgb="FF0000FF"/>
        <rFont val="Calibri"/>
        <family val="2"/>
        <charset val="238"/>
        <scheme val="minor"/>
      </rPr>
      <t>wypełnia</t>
    </r>
    <r>
      <rPr>
        <sz val="10"/>
        <color theme="1"/>
        <rFont val="Calibri"/>
        <family val="2"/>
        <charset val="238"/>
        <scheme val="minor"/>
      </rPr>
      <t xml:space="preserve"> KT zawodów</t>
    </r>
  </si>
  <si>
    <r>
      <rPr>
        <b/>
        <sz val="10"/>
        <color rgb="FF0000FF"/>
        <rFont val="Calibri"/>
        <family val="2"/>
        <charset val="238"/>
        <scheme val="minor"/>
      </rPr>
      <t>wpisujemy</t>
    </r>
    <r>
      <rPr>
        <sz val="10"/>
        <color theme="1"/>
        <rFont val="Calibri"/>
        <family val="2"/>
        <charset val="238"/>
        <scheme val="minor"/>
      </rPr>
      <t xml:space="preserve"> dane</t>
    </r>
  </si>
  <si>
    <r>
      <rPr>
        <b/>
        <sz val="10"/>
        <color rgb="FF0000FF"/>
        <rFont val="Calibri"/>
        <family val="2"/>
        <charset val="238"/>
        <scheme val="minor"/>
      </rPr>
      <t>wybieramy</t>
    </r>
    <r>
      <rPr>
        <sz val="10"/>
        <color theme="1"/>
        <rFont val="Calibri"/>
        <family val="2"/>
        <charset val="238"/>
        <scheme val="minor"/>
      </rPr>
      <t xml:space="preserve"> dane z listy</t>
    </r>
  </si>
  <si>
    <r>
      <rPr>
        <b/>
        <sz val="10"/>
        <color rgb="FF0000FF"/>
        <rFont val="Calibri"/>
        <family val="2"/>
        <charset val="238"/>
        <scheme val="minor"/>
      </rPr>
      <t>wypełnia lekarz lub ratownik medyczny</t>
    </r>
    <r>
      <rPr>
        <sz val="10"/>
        <color theme="1"/>
        <rFont val="Calibri"/>
        <family val="2"/>
        <charset val="238"/>
        <scheme val="minor"/>
      </rPr>
      <t xml:space="preserve"> wraz z podpisem na oryginale dokumentu.</t>
    </r>
  </si>
  <si>
    <r>
      <rPr>
        <b/>
        <sz val="12"/>
        <color rgb="FF0000FF"/>
        <rFont val="Calibri"/>
        <family val="2"/>
        <charset val="238"/>
        <scheme val="minor"/>
      </rPr>
      <t>wypełniamy</t>
    </r>
    <r>
      <rPr>
        <sz val="12"/>
        <color theme="1"/>
        <rFont val="Calibri"/>
        <family val="2"/>
        <charset val="238"/>
        <scheme val="minor"/>
      </rPr>
      <t xml:space="preserve"> wszystkie </t>
    </r>
    <r>
      <rPr>
        <b/>
        <sz val="12"/>
        <color rgb="FF0000FF"/>
        <rFont val="Calibri"/>
        <family val="2"/>
        <charset val="238"/>
        <scheme val="minor"/>
      </rPr>
      <t>NIEBIESKIE</t>
    </r>
    <r>
      <rPr>
        <sz val="12"/>
        <color theme="1"/>
        <rFont val="Calibri"/>
        <family val="2"/>
        <charset val="238"/>
        <scheme val="minor"/>
      </rPr>
      <t xml:space="preserve"> pola</t>
    </r>
  </si>
  <si>
    <r>
      <rPr>
        <b/>
        <sz val="12"/>
        <color rgb="FF0000FF"/>
        <rFont val="Calibri"/>
        <family val="2"/>
        <charset val="238"/>
        <scheme val="minor"/>
      </rPr>
      <t>wybieramy dane z LISTY</t>
    </r>
    <r>
      <rPr>
        <sz val="12"/>
        <color theme="1"/>
        <rFont val="Calibri"/>
        <family val="2"/>
        <charset val="238"/>
        <scheme val="minor"/>
      </rPr>
      <t xml:space="preserve"> we wszystkich </t>
    </r>
    <r>
      <rPr>
        <b/>
        <sz val="12"/>
        <color rgb="FF0000FF"/>
        <rFont val="Calibri"/>
        <family val="2"/>
        <charset val="238"/>
        <scheme val="minor"/>
      </rPr>
      <t>ZIELONYCH</t>
    </r>
    <r>
      <rPr>
        <sz val="12"/>
        <color theme="1"/>
        <rFont val="Calibri"/>
        <family val="2"/>
        <charset val="238"/>
        <scheme val="minor"/>
      </rPr>
      <t xml:space="preserve"> polach</t>
    </r>
  </si>
  <si>
    <r>
      <t xml:space="preserve">wypełniamy wszystkie </t>
    </r>
    <r>
      <rPr>
        <b/>
        <u/>
        <sz val="12"/>
        <color rgb="FFC00000"/>
        <rFont val="Calibri"/>
        <family val="2"/>
        <charset val="238"/>
        <scheme val="minor"/>
      </rPr>
      <t>niebieskie i zielone</t>
    </r>
    <r>
      <rPr>
        <b/>
        <sz val="12"/>
        <color rgb="FFC00000"/>
        <rFont val="Calibri"/>
        <family val="2"/>
        <charset val="238"/>
        <scheme val="minor"/>
      </rPr>
      <t xml:space="preserve"> pola </t>
    </r>
    <r>
      <rPr>
        <b/>
        <sz val="10"/>
        <color rgb="FF0000FF"/>
        <rFont val="Calibri"/>
        <family val="2"/>
        <charset val="238"/>
        <scheme val="minor"/>
      </rPr>
      <t>[liczba pozostałych do wypełnienia wyświetla się w lewym górnym rogu każdego dokumentu]</t>
    </r>
  </si>
  <si>
    <r>
      <rPr>
        <b/>
        <sz val="10"/>
        <color rgb="FF0000FF"/>
        <rFont val="Calibri"/>
        <family val="2"/>
        <charset val="238"/>
        <scheme val="minor"/>
      </rPr>
      <t>wybieramy z listy</t>
    </r>
    <r>
      <rPr>
        <sz val="10"/>
        <color theme="1"/>
        <rFont val="Calibri"/>
        <family val="2"/>
        <charset val="238"/>
        <scheme val="minor"/>
      </rPr>
      <t xml:space="preserve"> rodzaj rozgrywek</t>
    </r>
  </si>
  <si>
    <r>
      <rPr>
        <b/>
        <sz val="10"/>
        <color rgb="FF0000FF"/>
        <rFont val="Calibri"/>
        <family val="2"/>
        <charset val="238"/>
        <scheme val="minor"/>
      </rPr>
      <t>wybieramy z listy</t>
    </r>
    <r>
      <rPr>
        <sz val="10"/>
        <color theme="1"/>
        <rFont val="Calibri"/>
        <family val="2"/>
        <charset val="238"/>
        <scheme val="minor"/>
      </rPr>
      <t xml:space="preserve"> nazwy drużyn i skróty trzyliterowe</t>
    </r>
  </si>
  <si>
    <r>
      <rPr>
        <b/>
        <sz val="10"/>
        <color rgb="FF0000FF"/>
        <rFont val="Calibri"/>
        <family val="2"/>
        <charset val="238"/>
        <scheme val="minor"/>
      </rPr>
      <t>wybieramy z listy</t>
    </r>
    <r>
      <rPr>
        <sz val="10"/>
        <color rgb="FF0000FF"/>
        <rFont val="Calibri"/>
        <family val="2"/>
        <charset val="238"/>
        <scheme val="minor"/>
      </rPr>
      <t xml:space="preserve"> </t>
    </r>
    <r>
      <rPr>
        <sz val="10"/>
        <color theme="1"/>
        <rFont val="Calibri"/>
        <family val="2"/>
        <charset val="238"/>
        <scheme val="minor"/>
      </rPr>
      <t>adresy hal sportowych</t>
    </r>
  </si>
  <si>
    <t>Komisarz PLS</t>
  </si>
  <si>
    <t>Kwalifikator PZPS</t>
  </si>
  <si>
    <t>Wynik meczu, liczba widzów, MVP, ZW, załączniki do SK</t>
  </si>
  <si>
    <t>minut gry</t>
  </si>
  <si>
    <t>set 1</t>
  </si>
  <si>
    <t>set 2</t>
  </si>
  <si>
    <t>set 3</t>
  </si>
  <si>
    <t>set 4</t>
  </si>
  <si>
    <t>set 5</t>
  </si>
  <si>
    <t>razem:</t>
  </si>
  <si>
    <t>wynik w setach:</t>
  </si>
  <si>
    <t>MVP Meczu / ZW Meczu:</t>
  </si>
  <si>
    <t>Transmisja TV lub INT</t>
  </si>
  <si>
    <t>TRANSMISJA</t>
  </si>
  <si>
    <t>SMS PZPS Spała</t>
  </si>
  <si>
    <t>SPA</t>
  </si>
  <si>
    <t>COS Spała</t>
  </si>
  <si>
    <t>Mościckiego 6</t>
  </si>
  <si>
    <t>HWS Sosnowiec</t>
  </si>
  <si>
    <t>Legia Warszawa</t>
  </si>
  <si>
    <t>OSiR Mokotów</t>
  </si>
  <si>
    <t>Kazimierza Wielkiego 8</t>
  </si>
  <si>
    <t>ul. Oleska 70</t>
  </si>
  <si>
    <t>Stegu Arena</t>
  </si>
  <si>
    <t>UNI Opole</t>
  </si>
  <si>
    <t>WAR</t>
  </si>
  <si>
    <t>OPO</t>
  </si>
  <si>
    <t>A-1</t>
  </si>
  <si>
    <t>B-1</t>
  </si>
  <si>
    <t>C-1</t>
  </si>
  <si>
    <t>H-1</t>
  </si>
  <si>
    <t>J-1</t>
  </si>
  <si>
    <t>K-1</t>
  </si>
  <si>
    <t>A-2</t>
  </si>
  <si>
    <t>A-3</t>
  </si>
  <si>
    <t>B-2</t>
  </si>
  <si>
    <t>B-3</t>
  </si>
  <si>
    <t>C-2</t>
  </si>
  <si>
    <t>C-3</t>
  </si>
  <si>
    <t>D-1</t>
  </si>
  <si>
    <t>D-2</t>
  </si>
  <si>
    <t>D-3</t>
  </si>
  <si>
    <t>E-1</t>
  </si>
  <si>
    <t>E-2</t>
  </si>
  <si>
    <t>E-3</t>
  </si>
  <si>
    <t>F-1</t>
  </si>
  <si>
    <t>F-2</t>
  </si>
  <si>
    <t>F-3</t>
  </si>
  <si>
    <t>G-1</t>
  </si>
  <si>
    <t>G-2</t>
  </si>
  <si>
    <t>G-3</t>
  </si>
  <si>
    <t>H-2</t>
  </si>
  <si>
    <t>H-3</t>
  </si>
  <si>
    <t>I-1</t>
  </si>
  <si>
    <t>I-2</t>
  </si>
  <si>
    <t>I-3</t>
  </si>
  <si>
    <t>J-2</t>
  </si>
  <si>
    <t>J-3</t>
  </si>
  <si>
    <t>K-2</t>
  </si>
  <si>
    <t>K-3</t>
  </si>
  <si>
    <t>K-4</t>
  </si>
  <si>
    <t>K-5</t>
  </si>
  <si>
    <t>L-1</t>
  </si>
  <si>
    <t>L-2</t>
  </si>
  <si>
    <t>L-3</t>
  </si>
  <si>
    <t>L-4</t>
  </si>
  <si>
    <t>L-5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</si>
  <si>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</si>
  <si>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</si>
  <si>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</si>
  <si>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</si>
  <si>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</si>
  <si>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</si>
  <si>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</si>
  <si>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</si>
  <si>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</si>
  <si>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</si>
  <si>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</si>
  <si>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</si>
  <si>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</si>
  <si>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</si>
  <si>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</si>
  <si>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</si>
  <si>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</si>
  <si>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</si>
  <si>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</si>
  <si>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</si>
  <si>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</si>
  <si>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</si>
  <si>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</si>
  <si>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</si>
  <si>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</si>
  <si>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</si>
  <si>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</si>
  <si>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</si>
  <si>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</si>
  <si>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</si>
  <si>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r>
      <rPr>
        <b/>
        <sz val="10"/>
        <color rgb="FF0000FF"/>
        <rFont val="Calibri"/>
        <family val="2"/>
        <charset val="238"/>
        <scheme val="minor"/>
      </rPr>
      <t>wpisujemy</t>
    </r>
    <r>
      <rPr>
        <sz val="10"/>
        <color theme="1"/>
        <rFont val="Calibri"/>
        <family val="2"/>
        <charset val="238"/>
        <scheme val="minor"/>
      </rPr>
      <t xml:space="preserve"> w formacie: </t>
    </r>
    <r>
      <rPr>
        <b/>
        <sz val="10"/>
        <color rgb="FF0033CC"/>
        <rFont val="Calibri"/>
        <family val="2"/>
        <charset val="238"/>
        <scheme val="minor"/>
      </rPr>
      <t>DD-MM-RRRR</t>
    </r>
    <r>
      <rPr>
        <sz val="10"/>
        <color theme="1"/>
        <rFont val="Calibri"/>
        <family val="2"/>
        <charset val="238"/>
        <scheme val="minor"/>
      </rPr>
      <t xml:space="preserve">; Godziny piszemy w formacie: </t>
    </r>
    <r>
      <rPr>
        <b/>
        <sz val="10"/>
        <color rgb="FF0033CC"/>
        <rFont val="Calibri"/>
        <family val="2"/>
        <charset val="238"/>
        <scheme val="minor"/>
      </rPr>
      <t>15:00</t>
    </r>
    <r>
      <rPr>
        <sz val="10"/>
        <color theme="1"/>
        <rFont val="Calibri"/>
        <family val="2"/>
        <charset val="238"/>
        <scheme val="minor"/>
      </rPr>
      <t>; Nr meczu wybieramy z listy</t>
    </r>
  </si>
  <si>
    <t>/OPO/ Stegu Arena, Oleska 70</t>
  </si>
  <si>
    <t>Niegocińska 2a</t>
  </si>
  <si>
    <t>/SPA/ COS Spała, Mościckiego 6</t>
  </si>
  <si>
    <t>HSW Globus</t>
  </si>
  <si>
    <t>poz. 14--18</t>
  </si>
  <si>
    <r>
      <rPr>
        <b/>
        <sz val="10"/>
        <color rgb="FF0000FF"/>
        <rFont val="Calibri"/>
        <family val="2"/>
        <charset val="238"/>
        <scheme val="minor"/>
      </rPr>
      <t>wpisujemy</t>
    </r>
    <r>
      <rPr>
        <sz val="10"/>
        <color theme="1"/>
        <rFont val="Calibri"/>
        <family val="2"/>
        <charset val="238"/>
        <scheme val="minor"/>
      </rPr>
      <t xml:space="preserve"> wynik setów i czas gry.</t>
    </r>
  </si>
  <si>
    <r>
      <rPr>
        <b/>
        <sz val="10"/>
        <color rgb="FF0000FF"/>
        <rFont val="Calibri"/>
        <family val="2"/>
        <charset val="238"/>
        <scheme val="minor"/>
      </rPr>
      <t>wpisujemy</t>
    </r>
    <r>
      <rPr>
        <sz val="10"/>
        <color theme="1"/>
        <rFont val="Calibri"/>
        <family val="2"/>
        <charset val="238"/>
        <scheme val="minor"/>
      </rPr>
      <t xml:space="preserve"> lnazwiska MVP i ZW w formacie: </t>
    </r>
    <r>
      <rPr>
        <sz val="10"/>
        <color rgb="FF0000FF"/>
        <rFont val="Calibri"/>
        <family val="2"/>
        <charset val="238"/>
        <scheme val="minor"/>
      </rPr>
      <t>MALINOWSKI K</t>
    </r>
  </si>
  <si>
    <r>
      <rPr>
        <b/>
        <sz val="10"/>
        <color rgb="FF0000FF"/>
        <rFont val="Calibri"/>
        <family val="2"/>
        <charset val="238"/>
        <scheme val="minor"/>
      </rPr>
      <t>oceniamy</t>
    </r>
    <r>
      <rPr>
        <sz val="10"/>
        <color theme="1"/>
        <rFont val="Calibri"/>
        <family val="2"/>
        <charset val="238"/>
        <scheme val="minor"/>
      </rPr>
      <t xml:space="preserve"> poziom sportowy meczu i formę drużyn </t>
    </r>
    <r>
      <rPr>
        <b/>
        <sz val="10"/>
        <color rgb="FF0033CC"/>
        <rFont val="Calibri"/>
        <family val="2"/>
        <charset val="238"/>
        <scheme val="minor"/>
      </rPr>
      <t>[oceny od 0,0 do 5,0]</t>
    </r>
  </si>
  <si>
    <t>Będzin Arena</t>
  </si>
  <si>
    <t>HS Łagisza</t>
  </si>
  <si>
    <t>miejsc</t>
  </si>
  <si>
    <t>Nazwy i skróry trzyliterowe drużyn, adresy i pojemność hal sportowych rozgrywek Polskiej Ligi Siatkówki</t>
  </si>
  <si>
    <t>skrót zapisu</t>
  </si>
  <si>
    <t>opis</t>
  </si>
  <si>
    <t>Jedności 38</t>
  </si>
  <si>
    <t>Tadeusza Ptaszyckiego 4</t>
  </si>
  <si>
    <t>Żeromskiego 9</t>
  </si>
  <si>
    <t>Legenda systemu challenge w rozgrywkach Polskiej Ligi Siatkówki</t>
  </si>
  <si>
    <r>
      <rPr>
        <sz val="12"/>
        <color rgb="FFFF0000"/>
        <rFont val="Calibri"/>
        <family val="2"/>
        <charset val="238"/>
        <scheme val="minor"/>
      </rPr>
      <t>piłka aut/boisko</t>
    </r>
    <r>
      <rPr>
        <sz val="12"/>
        <color rgb="FF000099"/>
        <rFont val="Calibri"/>
        <family val="2"/>
        <charset val="238"/>
        <scheme val="minor"/>
      </rPr>
      <t xml:space="preserve"> ocena miejsca upadku piłki</t>
    </r>
  </si>
  <si>
    <r>
      <rPr>
        <sz val="12"/>
        <color rgb="FFFF0000"/>
        <rFont val="Calibri"/>
        <family val="2"/>
        <charset val="238"/>
        <scheme val="minor"/>
      </rPr>
      <t>piłka po bloku</t>
    </r>
    <r>
      <rPr>
        <sz val="12"/>
        <color rgb="FF000099"/>
        <rFont val="Calibri"/>
        <family val="2"/>
        <charset val="238"/>
        <scheme val="minor"/>
      </rPr>
      <t>, dwóch lub czterech odbić przez zawodnika lub zespół</t>
    </r>
  </si>
  <si>
    <r>
      <rPr>
        <sz val="12"/>
        <color rgb="FFFF0000"/>
        <rFont val="Calibri"/>
        <family val="2"/>
        <charset val="238"/>
        <scheme val="minor"/>
      </rPr>
      <t>kontakt piłki z antenką przy S1</t>
    </r>
    <r>
      <rPr>
        <sz val="12"/>
        <color rgb="FF000099"/>
        <rFont val="Calibri"/>
        <family val="2"/>
        <charset val="238"/>
        <scheme val="minor"/>
      </rPr>
      <t xml:space="preserve"> (w szczególności kolejność kontaktu – po bloku czy po ataku); </t>
    </r>
  </si>
  <si>
    <r>
      <rPr>
        <sz val="12"/>
        <color rgb="FFFF0000"/>
        <rFont val="Calibri"/>
        <family val="2"/>
        <charset val="238"/>
        <scheme val="minor"/>
      </rPr>
      <t>kontakt piłki z antenką przy S2</t>
    </r>
    <r>
      <rPr>
        <sz val="12"/>
        <color rgb="FF000099"/>
        <rFont val="Calibri"/>
        <family val="2"/>
        <charset val="238"/>
        <scheme val="minor"/>
      </rPr>
      <t xml:space="preserve"> (w szczególności kolejność kontaktu – po bloku czy po ataku);</t>
    </r>
  </si>
  <si>
    <r>
      <rPr>
        <sz val="12"/>
        <color rgb="FFFF0000"/>
        <rFont val="Calibri"/>
        <family val="2"/>
        <charset val="238"/>
        <scheme val="minor"/>
      </rPr>
      <t>kontakt zawodnika z siatką podczas ataku</t>
    </r>
    <r>
      <rPr>
        <sz val="12"/>
        <color rgb="FF000099"/>
        <rFont val="Calibri"/>
        <family val="2"/>
        <charset val="238"/>
        <scheme val="minor"/>
      </rPr>
      <t xml:space="preserve"> oraz kontakt zawodnika z piłką po stronie przeciwnika</t>
    </r>
  </si>
  <si>
    <r>
      <rPr>
        <sz val="12"/>
        <color rgb="FFFF0000"/>
        <rFont val="Calibri"/>
        <family val="2"/>
        <charset val="238"/>
        <scheme val="minor"/>
      </rPr>
      <t>kontakt stóp zawodnika z linią środkową</t>
    </r>
    <r>
      <rPr>
        <sz val="12"/>
        <color rgb="FF000099"/>
        <rFont val="Calibri"/>
        <family val="2"/>
        <charset val="238"/>
        <scheme val="minor"/>
      </rPr>
      <t xml:space="preserve"> oraz gra zawodnika w przestrzeni przeciwnika</t>
    </r>
  </si>
  <si>
    <r>
      <rPr>
        <sz val="12"/>
        <color rgb="FFFF0000"/>
        <rFont val="Calibri"/>
        <family val="2"/>
        <charset val="238"/>
        <scheme val="minor"/>
      </rPr>
      <t>brak możliwości podjęcia decyzji</t>
    </r>
    <r>
      <rPr>
        <sz val="12"/>
        <color rgb="FF000099"/>
        <rFont val="Calibri"/>
        <family val="2"/>
        <charset val="238"/>
        <scheme val="minor"/>
      </rPr>
      <t xml:space="preserve"> po analizie zapisu wideo, gdzie nr odpowiada przedmiotowi sprawdzenia</t>
    </r>
  </si>
  <si>
    <t>Bandy stałe /dodatkowe/</t>
  </si>
  <si>
    <t>Sportowa 20</t>
  </si>
  <si>
    <t>/BED/ Będzin Arena, Sportowa 20</t>
  </si>
  <si>
    <t>Ścianka telewizyjna i Ścianka MIXED ZONE</t>
  </si>
  <si>
    <t>HS w Lubniewicy</t>
  </si>
  <si>
    <t>oś. Słowiańskie 4</t>
  </si>
  <si>
    <t>Hala w Siedlcach</t>
  </si>
  <si>
    <t>Ks. J. Popiełuszki 8</t>
  </si>
  <si>
    <t>HS SP nr 1</t>
  </si>
  <si>
    <t>Leona Witolda May’a 11</t>
  </si>
  <si>
    <t xml:space="preserve">HS ZSP we Wrześni </t>
  </si>
  <si>
    <t>Wojska Polskiego 1</t>
  </si>
  <si>
    <t>/TOM/ HS SP nr 1, Leona Witolda May’a 11</t>
  </si>
  <si>
    <r>
      <t xml:space="preserve">pojemność hali / </t>
    </r>
    <r>
      <rPr>
        <b/>
        <sz val="10"/>
        <color rgb="FFC00000"/>
        <rFont val="Calibri"/>
        <family val="2"/>
        <charset val="238"/>
        <scheme val="minor"/>
      </rPr>
      <t>liczba widzów wg. gospodarza</t>
    </r>
    <r>
      <rPr>
        <b/>
        <sz val="10"/>
        <rFont val="Calibri"/>
        <family val="2"/>
        <charset val="238"/>
        <scheme val="minor"/>
      </rPr>
      <t xml:space="preserve"> / liczba widzów wg. KT</t>
    </r>
  </si>
  <si>
    <t xml:space="preserve">złoty SET /faza play off/ </t>
  </si>
  <si>
    <r>
      <t xml:space="preserve">Załączniki do SK: </t>
    </r>
    <r>
      <rPr>
        <b/>
        <sz val="10"/>
        <color rgb="FFC00000"/>
        <rFont val="Calibri"/>
        <family val="2"/>
        <charset val="238"/>
        <scheme val="minor"/>
      </rPr>
      <t>protest / kontuzja / kontrola antydopingowa:</t>
    </r>
  </si>
  <si>
    <t>Z-1</t>
  </si>
  <si>
    <t>Z-2</t>
  </si>
  <si>
    <t>Z-3</t>
  </si>
  <si>
    <t>Z-4</t>
  </si>
  <si>
    <t>Z-5</t>
  </si>
  <si>
    <t>LWW</t>
  </si>
  <si>
    <t>BIA</t>
  </si>
  <si>
    <t>Hala Sportowa SP 50</t>
  </si>
  <si>
    <t>Pułaskiego 96</t>
  </si>
  <si>
    <t>złoto-czerwone</t>
  </si>
  <si>
    <t>niebiesko-czerwone</t>
  </si>
  <si>
    <t>Orzeczenie lekarza lub ratownika medycznego zawodów, pieczęć, podpis</t>
  </si>
  <si>
    <t>/SDL/ Hala w Siedlcach, Ks. J. Popiełuszki 8</t>
  </si>
  <si>
    <t>6.</t>
  </si>
  <si>
    <t>7.</t>
  </si>
  <si>
    <r>
      <t xml:space="preserve">nazwiska osób piszemy drukowanymi literami, np. </t>
    </r>
    <r>
      <rPr>
        <b/>
        <sz val="12"/>
        <color rgb="FFC00000"/>
        <rFont val="Calibri"/>
        <family val="2"/>
        <charset val="238"/>
        <scheme val="minor"/>
      </rPr>
      <t>MALINOWSKI</t>
    </r>
  </si>
  <si>
    <r>
      <t xml:space="preserve">imiona osób piszemy z dużej litery, np. </t>
    </r>
    <r>
      <rPr>
        <b/>
        <sz val="12"/>
        <color rgb="FFC00000"/>
        <rFont val="Calibri"/>
        <family val="2"/>
        <charset val="238"/>
        <scheme val="minor"/>
      </rPr>
      <t>Michał</t>
    </r>
  </si>
  <si>
    <t>HS Częstochowa</t>
  </si>
  <si>
    <t>Żużlowa 4</t>
  </si>
  <si>
    <t>Imię i Nazwisko osoby odp. za ochronę zawodów:</t>
  </si>
  <si>
    <r>
      <rPr>
        <b/>
        <sz val="10"/>
        <color rgb="FF0000FF"/>
        <rFont val="Calibri"/>
        <family val="2"/>
        <charset val="238"/>
        <scheme val="minor"/>
      </rPr>
      <t>wybieramy z listy lub wpisujemy</t>
    </r>
    <r>
      <rPr>
        <sz val="10"/>
        <color rgb="FF0000FF"/>
        <rFont val="Calibri"/>
        <family val="2"/>
        <charset val="238"/>
        <scheme val="minor"/>
      </rPr>
      <t xml:space="preserve"> </t>
    </r>
    <r>
      <rPr>
        <sz val="10"/>
        <rFont val="Calibri"/>
        <family val="2"/>
        <charset val="238"/>
        <scheme val="minor"/>
      </rPr>
      <t>wynik ZŁOTEGO SETA oraz czas trwania seta</t>
    </r>
  </si>
  <si>
    <t>Monika GORSZYNIECKA</t>
  </si>
  <si>
    <t>Robert GRZANKA</t>
  </si>
  <si>
    <t>Bogna KANICKA</t>
  </si>
  <si>
    <t>Janusz KAPKA</t>
  </si>
  <si>
    <t>Waldemar KOBIENIA</t>
  </si>
  <si>
    <t>Maciej KWIATKOWSKI</t>
  </si>
  <si>
    <t>Marek KWIECIŃSKI</t>
  </si>
  <si>
    <t>Robert MALICKI</t>
  </si>
  <si>
    <t>Sebastian MICHALAK</t>
  </si>
  <si>
    <t>Andrzej MICIUL</t>
  </si>
  <si>
    <t>Witold MURCZKIEWICZ</t>
  </si>
  <si>
    <t xml:space="preserve">Aneta OLSZYCKA </t>
  </si>
  <si>
    <t>Bogusław PACHNIEWICZ</t>
  </si>
  <si>
    <t>Konrad PAKOSZ</t>
  </si>
  <si>
    <t>Dariusz PARKITNY</t>
  </si>
  <si>
    <t>Krzysztof RATAJCZAK</t>
  </si>
  <si>
    <t>Albert SEMENIUK</t>
  </si>
  <si>
    <t>Andrzej SKORUPA</t>
  </si>
  <si>
    <t>Jarosław STANCELEWSKI</t>
  </si>
  <si>
    <t>Grzegorz SZEWCZYK</t>
  </si>
  <si>
    <t>Krzysztof SZMYDYŃSKI</t>
  </si>
  <si>
    <t>Grzegorz SZYMAŃSKI</t>
  </si>
  <si>
    <t>Zbigniew TOKARSKI</t>
  </si>
  <si>
    <t>Daniel WIĘCEK</t>
  </si>
  <si>
    <t>Andrzej WOŁKOWYCKI</t>
  </si>
  <si>
    <t>Jerzy ZWIERKO</t>
  </si>
  <si>
    <t>Bartłomiej ADAMCZYK</t>
  </si>
  <si>
    <t>Marek BUDZIK</t>
  </si>
  <si>
    <t>Paweł BURKIEWICZ</t>
  </si>
  <si>
    <t>Mariusz FIUTEK</t>
  </si>
  <si>
    <t>Tomasz FLIS</t>
  </si>
  <si>
    <t>Mariusz GADZINA</t>
  </si>
  <si>
    <t>Wojciech GŁÓD</t>
  </si>
  <si>
    <t>Tomasz JANIK</t>
  </si>
  <si>
    <t>Grzegorz JANUSZ</t>
  </si>
  <si>
    <t>Piotr KASPRZYK</t>
  </si>
  <si>
    <t>Maciej KOLENDOWSKI</t>
  </si>
  <si>
    <t>Piotr KRÓL</t>
  </si>
  <si>
    <t>Marek LAGIERSKI</t>
  </si>
  <si>
    <t>Maciej MACIEJEWSKI</t>
  </si>
  <si>
    <t>Jarosław MAKOWSKI</t>
  </si>
  <si>
    <t>Agnieszka MICHLIC</t>
  </si>
  <si>
    <t>Magdalena NIEWIAROWSKA</t>
  </si>
  <si>
    <t>Szymon PINDRAL</t>
  </si>
  <si>
    <t>Piotr SKOWROŃSKI</t>
  </si>
  <si>
    <t>Maciej TWARDOWSKI</t>
  </si>
  <si>
    <t>Marcin WEINER</t>
  </si>
  <si>
    <t>Anna BANAŚ</t>
  </si>
  <si>
    <t>Marcin BARTŁOMIEJCZAK</t>
  </si>
  <si>
    <t>Mirosław BEŃ</t>
  </si>
  <si>
    <t>Mateusz BROŃSKI</t>
  </si>
  <si>
    <t>Janusz CYRAN</t>
  </si>
  <si>
    <t>Gabriela FERENCZAK</t>
  </si>
  <si>
    <t>Piotr HABEL</t>
  </si>
  <si>
    <t>Paweł KAPICA</t>
  </si>
  <si>
    <t>Piotr KOWALSKI</t>
  </si>
  <si>
    <t>Marek KRUPSKI</t>
  </si>
  <si>
    <t>Michał MALINOWSKI</t>
  </si>
  <si>
    <t xml:space="preserve">Paweł MORAWSKI </t>
  </si>
  <si>
    <t>Agnieszka MYSZKOWSKA</t>
  </si>
  <si>
    <t>Natalia NOGA</t>
  </si>
  <si>
    <t>Mirosław PAŁKA</t>
  </si>
  <si>
    <t>Rafał POŚPIECH</t>
  </si>
  <si>
    <t>Marcin REK</t>
  </si>
  <si>
    <t>Grzegorz SKOWROŃSKI</t>
  </si>
  <si>
    <t>Bartosz SŁOWIK</t>
  </si>
  <si>
    <t>Katarzyna SOKÓŁ</t>
  </si>
  <si>
    <t>Grzegorz SOŁTYSIAK</t>
  </si>
  <si>
    <t>Łukasz SZCZEPANKIEWICZ</t>
  </si>
  <si>
    <t>Aleksandra SZYDEŁKO</t>
  </si>
  <si>
    <t>Luiza SZYMAŃCZAK</t>
  </si>
  <si>
    <t>Marcin WALERZAK</t>
  </si>
  <si>
    <t>Patryk WIERZBOWICZ</t>
  </si>
  <si>
    <t>Krzysztof WOJTUNIK</t>
  </si>
  <si>
    <t>brak kwalifikatora na zawodach</t>
  </si>
  <si>
    <t>Piotr DUDEK</t>
  </si>
  <si>
    <t>Robert DWORAK</t>
  </si>
  <si>
    <t>Paweł IGNATOWICZ</t>
  </si>
  <si>
    <t>Dariusz JASIŃSKI</t>
  </si>
  <si>
    <t>Wojciech KASPRZYK</t>
  </si>
  <si>
    <t>Andrzej KISZCZAK</t>
  </si>
  <si>
    <t>Andrzej LEMEK</t>
  </si>
  <si>
    <t>Jacek SĘK</t>
  </si>
  <si>
    <t>Sylwester STRZYLAK</t>
  </si>
  <si>
    <t>Piotr ANDRAKA</t>
  </si>
  <si>
    <t>Marta ANESZKO</t>
  </si>
  <si>
    <t>Małgorzata ARMKNECHT</t>
  </si>
  <si>
    <t>Adam AWIŻEŃ</t>
  </si>
  <si>
    <t>Agnieszka BARYŁOWICZ</t>
  </si>
  <si>
    <t>Bartek BEMBENEK</t>
  </si>
  <si>
    <t>Rafał BŁACHUCIŃSKI</t>
  </si>
  <si>
    <t>Paulina BOŚ</t>
  </si>
  <si>
    <t>Michał BRONISZEWSKI</t>
  </si>
  <si>
    <t>Mateusz BUSZCZAK</t>
  </si>
  <si>
    <t>Magdalena CHRZEŚCIJANEK</t>
  </si>
  <si>
    <t>Mateusz HASZTO</t>
  </si>
  <si>
    <t>Piotr KAPA</t>
  </si>
  <si>
    <t>Katarzyna KASTELIK</t>
  </si>
  <si>
    <t>Mirosław KOŚCIEŃ</t>
  </si>
  <si>
    <t>Daria KRUK</t>
  </si>
  <si>
    <t>Karol ŁEMPICKI</t>
  </si>
  <si>
    <t>Andrzej MACIEJEWSKI</t>
  </si>
  <si>
    <t>Michał NASIŁOWSKI</t>
  </si>
  <si>
    <t>Alicja ORLIK</t>
  </si>
  <si>
    <t>Arkadiusz OSTROWSKI</t>
  </si>
  <si>
    <t>Maja RELIGA</t>
  </si>
  <si>
    <t>Patrycja ROJEK</t>
  </si>
  <si>
    <t>Tomasz SAJDAK</t>
  </si>
  <si>
    <t>Tomasz SARNA</t>
  </si>
  <si>
    <t>Paweł SIEPSIAK</t>
  </si>
  <si>
    <t>Marcin SKROBOT</t>
  </si>
  <si>
    <t>Maciej STARAKIEWICZ</t>
  </si>
  <si>
    <t>Krzysztof SZLAGOWSKI</t>
  </si>
  <si>
    <t>Karol TOBIASZ</t>
  </si>
  <si>
    <t>Warszawa</t>
  </si>
  <si>
    <t>Sopot</t>
  </si>
  <si>
    <t>Radom</t>
  </si>
  <si>
    <t>Sosnowiec</t>
  </si>
  <si>
    <t>Wieluń</t>
  </si>
  <si>
    <t>Preczów</t>
  </si>
  <si>
    <t>Sochaczew</t>
  </si>
  <si>
    <t>Opole</t>
  </si>
  <si>
    <t>Olsztyn</t>
  </si>
  <si>
    <t>Łódź</t>
  </si>
  <si>
    <t>Kluczbork</t>
  </si>
  <si>
    <t>Brenna</t>
  </si>
  <si>
    <t>Bełchatów</t>
  </si>
  <si>
    <t>Mysłowice</t>
  </si>
  <si>
    <t>Murowana Goślina</t>
  </si>
  <si>
    <t>Gdańsk</t>
  </si>
  <si>
    <t>Bydgoszcz</t>
  </si>
  <si>
    <t>Częstochowa</t>
  </si>
  <si>
    <t>Poznań</t>
  </si>
  <si>
    <t>Będzin</t>
  </si>
  <si>
    <t>Wrocław</t>
  </si>
  <si>
    <t>Góra</t>
  </si>
  <si>
    <t>Kędzierzyn - Koźle</t>
  </si>
  <si>
    <t>Kluczewsko</t>
  </si>
  <si>
    <t>Września</t>
  </si>
  <si>
    <t>Ełk</t>
  </si>
  <si>
    <t>Lubin</t>
  </si>
  <si>
    <t>n.d.</t>
  </si>
  <si>
    <t>Żołynia</t>
  </si>
  <si>
    <t>Rzeszów</t>
  </si>
  <si>
    <t>Kielce</t>
  </si>
  <si>
    <t>Rybnik</t>
  </si>
  <si>
    <t>Kraków</t>
  </si>
  <si>
    <t>Strzyżów</t>
  </si>
  <si>
    <t>Jasło</t>
  </si>
  <si>
    <t>Libiąż</t>
  </si>
  <si>
    <t>Katowice</t>
  </si>
  <si>
    <t>Czeladź</t>
  </si>
  <si>
    <t>Szczecin</t>
  </si>
  <si>
    <t>Żory</t>
  </si>
  <si>
    <t>Ludwinowo Zegrzyńskie</t>
  </si>
  <si>
    <t>Garbatka Letnisko</t>
  </si>
  <si>
    <t>Białystok</t>
  </si>
  <si>
    <t>Wałbrzych</t>
  </si>
  <si>
    <t>Bielsko - Biała</t>
  </si>
  <si>
    <t>Wieliczka</t>
  </si>
  <si>
    <t>Tarnów</t>
  </si>
  <si>
    <t>Skarżysko-Kamienna</t>
  </si>
  <si>
    <t>Oświęcim</t>
  </si>
  <si>
    <t>Jędrzejów</t>
  </si>
  <si>
    <t>Słupsk</t>
  </si>
  <si>
    <t>Gorzów Wlkp.</t>
  </si>
  <si>
    <t>Koszalin</t>
  </si>
  <si>
    <t>Zawiercie</t>
  </si>
  <si>
    <t>Lublin</t>
  </si>
  <si>
    <t>Głogów</t>
  </si>
  <si>
    <t>Dąbrowa Górnicza</t>
  </si>
  <si>
    <t>Kalisz</t>
  </si>
  <si>
    <t>Brynek</t>
  </si>
  <si>
    <t>Mosina</t>
  </si>
  <si>
    <t>Nowa Sól</t>
  </si>
  <si>
    <r>
      <rPr>
        <b/>
        <sz val="10"/>
        <color rgb="FF0000FF"/>
        <rFont val="Calibri"/>
        <family val="2"/>
        <charset val="238"/>
        <scheme val="minor"/>
      </rPr>
      <t>wpisujemy</t>
    </r>
    <r>
      <rPr>
        <sz val="10"/>
        <color theme="1"/>
        <rFont val="Calibri"/>
        <family val="2"/>
        <charset val="238"/>
        <scheme val="minor"/>
      </rPr>
      <t xml:space="preserve"> pojemność hali z wykazu hal sportowych, liczbę widzów podaną przez organizatora oraz własną liczbę widzów.</t>
    </r>
  </si>
  <si>
    <t>PZL LEONARDO Avia Świdnik</t>
  </si>
  <si>
    <t>F-4</t>
  </si>
  <si>
    <t>F-5</t>
  </si>
  <si>
    <t>G-4</t>
  </si>
  <si>
    <t>G-5</t>
  </si>
  <si>
    <t>H-4</t>
  </si>
  <si>
    <t>H-5</t>
  </si>
  <si>
    <t>I-4</t>
  </si>
  <si>
    <t>I-5</t>
  </si>
  <si>
    <t>J-4</t>
  </si>
  <si>
    <t>J-5</t>
  </si>
  <si>
    <t>PPM</t>
  </si>
  <si>
    <t>PPK</t>
  </si>
  <si>
    <t>SPM</t>
  </si>
  <si>
    <t>SPK</t>
  </si>
  <si>
    <t>BŻ</t>
  </si>
  <si>
    <t>skróty "PP"</t>
  </si>
  <si>
    <t>TAURON Arena Kraków, Lema 7</t>
  </si>
  <si>
    <t>uchybienia opisane w uwagach</t>
  </si>
  <si>
    <t>Sędzia z uprawnieniami A1</t>
  </si>
  <si>
    <t>Sędzia z uprawnieniami A2</t>
  </si>
  <si>
    <t>HK/PZPS</t>
  </si>
  <si>
    <t>A-4</t>
  </si>
  <si>
    <t>A-5</t>
  </si>
  <si>
    <t>B-4</t>
  </si>
  <si>
    <t>B-5</t>
  </si>
  <si>
    <t>C-4</t>
  </si>
  <si>
    <t>C-5</t>
  </si>
  <si>
    <t>D-4</t>
  </si>
  <si>
    <t>D-5</t>
  </si>
  <si>
    <t>E-4</t>
  </si>
  <si>
    <t>E-5</t>
  </si>
  <si>
    <t>M-1</t>
  </si>
  <si>
    <t>M-2</t>
  </si>
  <si>
    <t>M-3</t>
  </si>
  <si>
    <t>M-4</t>
  </si>
  <si>
    <t>M-5</t>
  </si>
  <si>
    <t>PGE GiEK SKRA Bełchatów</t>
  </si>
  <si>
    <t>ITA TOOLS STAL Mielec</t>
  </si>
  <si>
    <t>ŁKS Commercecon Łódź</t>
  </si>
  <si>
    <t>MOYA Radomka Radom</t>
  </si>
  <si>
    <t>REA BAS Białystok</t>
  </si>
  <si>
    <t>MCKiS Jaworzno</t>
  </si>
  <si>
    <t>KKS MICKIEWICZ Kluczbork</t>
  </si>
  <si>
    <t>Róża WACHOWSKA</t>
  </si>
  <si>
    <t>Tomasz BAŁABAŃSKI</t>
  </si>
  <si>
    <t>Justyna HERLENDER</t>
  </si>
  <si>
    <t>Monika CHOROŚ</t>
  </si>
  <si>
    <t>Justyna JARZĘBICKA</t>
  </si>
  <si>
    <t>Olga KISIEL-SEKURA</t>
  </si>
  <si>
    <t>Dominika KRAKOWCZYK</t>
  </si>
  <si>
    <t>Marta MARCINIAK</t>
  </si>
  <si>
    <t>Mateusz ZAKRZEWSKI</t>
  </si>
  <si>
    <t>Marta ŻMUDZIŃSKA</t>
  </si>
  <si>
    <t>/JAW/ HWS w Jaworznie, ul. Grunwaldzka 80</t>
  </si>
  <si>
    <t>MIE</t>
  </si>
  <si>
    <t>JAW</t>
  </si>
  <si>
    <t>CHE</t>
  </si>
  <si>
    <t>HWS w Jaworznie</t>
  </si>
  <si>
    <t>ul. Grunwaldzka 80</t>
  </si>
  <si>
    <t>Graniczna 2A</t>
  </si>
  <si>
    <t>MOSiR Mielec</t>
  </si>
  <si>
    <t>Solskiego 1</t>
  </si>
  <si>
    <t>SISU Arena</t>
  </si>
  <si>
    <t>SISU ARENA</t>
  </si>
  <si>
    <t>Armii Krajowej 5a</t>
  </si>
  <si>
    <t>BOGDANKA LUK Lublin</t>
  </si>
  <si>
    <t>Chełm</t>
  </si>
  <si>
    <t>Tomaszów Maz.</t>
  </si>
  <si>
    <t>HWS im. Z. Pietrzykowskiego</t>
  </si>
  <si>
    <t>HS im. Z. Pietrzykowskiego</t>
  </si>
  <si>
    <t>Nysa</t>
  </si>
  <si>
    <t>/MIE/ MOSiR Mielec, Solskiego 1</t>
  </si>
  <si>
    <t>037</t>
  </si>
  <si>
    <t>Wojciech MIKULSKI</t>
  </si>
  <si>
    <t>Damian LIC</t>
  </si>
  <si>
    <t>Metalkas Pałac Bydgoszcz</t>
  </si>
  <si>
    <t>Artur KUCHARSKI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</si>
  <si>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</si>
  <si>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</si>
  <si>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</si>
  <si>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</si>
  <si>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</si>
  <si>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</si>
  <si>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</si>
  <si>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</si>
  <si>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</si>
  <si>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</si>
  <si>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</si>
  <si>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</si>
  <si>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Gdynia</t>
  </si>
  <si>
    <t>LBN</t>
  </si>
  <si>
    <t>BIE</t>
  </si>
  <si>
    <t>RAD</t>
  </si>
  <si>
    <t>RZE</t>
  </si>
  <si>
    <t>WRO</t>
  </si>
  <si>
    <t>Sokół &amp; Hagric Mogilno</t>
  </si>
  <si>
    <t>MOG</t>
  </si>
  <si>
    <t>BYD</t>
  </si>
  <si>
    <t>CUK Anioły Toruń</t>
  </si>
  <si>
    <t>TOR</t>
  </si>
  <si>
    <r>
      <rPr>
        <b/>
        <sz val="10"/>
        <color rgb="FF0000FF"/>
        <rFont val="Calibri"/>
        <family val="2"/>
        <charset val="238"/>
        <scheme val="minor"/>
      </rPr>
      <t xml:space="preserve">wybieramy z listy na podstawie ZAP kolejki-meczu: </t>
    </r>
    <r>
      <rPr>
        <sz val="10"/>
        <color theme="1"/>
        <rFont val="Calibri"/>
        <family val="2"/>
        <charset val="238"/>
        <scheme val="minor"/>
      </rPr>
      <t>imiona i nazwiska oraz miejscowości i klasy sędziów, PE, KW, KT.</t>
    </r>
  </si>
  <si>
    <t>wpisujemy wszystkie uwagi</t>
  </si>
  <si>
    <t>wybieramy dane</t>
  </si>
  <si>
    <t>/CZE/ HS Częstochowa, Żużlowa 4</t>
  </si>
  <si>
    <t>CZE</t>
  </si>
  <si>
    <t>Marcin DOBRZAŃSKI</t>
  </si>
  <si>
    <t>Adam KAJKO</t>
  </si>
  <si>
    <t>Filip KUCHNA</t>
  </si>
  <si>
    <t>Jacek MYŚLAK</t>
  </si>
  <si>
    <t>prawidłowa</t>
  </si>
  <si>
    <t>nieprawidłowa</t>
  </si>
  <si>
    <t>GOR</t>
  </si>
  <si>
    <t>Arena Gorzów</t>
  </si>
  <si>
    <t>Słowiańska 16</t>
  </si>
  <si>
    <t>HWS w Mogilnie</t>
  </si>
  <si>
    <t>Grobla 1b</t>
  </si>
  <si>
    <t>/GOR/ Arena Gorzów, Słowiańska 16</t>
  </si>
  <si>
    <t>/MOG/ HWS w Mogilnie, Grobla 1b</t>
  </si>
  <si>
    <t>Hala Sportowa SP nr 28</t>
  </si>
  <si>
    <t>ul. Przy Skarpie 13</t>
  </si>
  <si>
    <t>Arena Toruń</t>
  </si>
  <si>
    <t>ul. Bema 73/89</t>
  </si>
  <si>
    <t>/TOR/ Hala Sportowa SP nr 28, ul. Przy Skarpie 13</t>
  </si>
  <si>
    <t>/TOR/ Arena Toruń, ul. Bema 73/89</t>
  </si>
  <si>
    <t>ZAKSA Kędzierzyn - Koźle</t>
  </si>
  <si>
    <t>KS DevelopRes Rzeszów</t>
  </si>
  <si>
    <t>NOWAK - MOSTY MKS Będzin</t>
  </si>
  <si>
    <t>PGE Projekt Warszawa</t>
  </si>
  <si>
    <t>skrót TV</t>
  </si>
  <si>
    <t>skrót PLS</t>
  </si>
  <si>
    <t>CZN</t>
  </si>
  <si>
    <t>RZM</t>
  </si>
  <si>
    <t>WAM</t>
  </si>
  <si>
    <t>BBK</t>
  </si>
  <si>
    <t>BDK</t>
  </si>
  <si>
    <t>RAK</t>
  </si>
  <si>
    <t>RZK</t>
  </si>
  <si>
    <t>WRK</t>
  </si>
  <si>
    <t>BBM</t>
  </si>
  <si>
    <t>BDM</t>
  </si>
  <si>
    <t>LUK</t>
  </si>
  <si>
    <t>ŁKS</t>
  </si>
  <si>
    <t>Dąbrowskiego 11a</t>
  </si>
  <si>
    <t>Mateusz DUCKI</t>
  </si>
  <si>
    <t>Karolina SOLIBIEDA</t>
  </si>
  <si>
    <t>Michał SZULAWA</t>
  </si>
  <si>
    <t>Łukasz MISCHKE</t>
  </si>
  <si>
    <t>zgodnie z wytycznymi Regulaminu Komisarza PLS</t>
  </si>
  <si>
    <t>Materiały poligraficzne</t>
  </si>
  <si>
    <t>HS AZS AGH Kraków</t>
  </si>
  <si>
    <t>KPS Siedlce</t>
  </si>
  <si>
    <t>Miasto</t>
  </si>
  <si>
    <t>#VolleyWrocław</t>
  </si>
  <si>
    <t>LOTTO Chemik Police</t>
  </si>
  <si>
    <r>
      <t xml:space="preserve">1. poprawnie wypełnione sprawozdanie wysyłamy do wskazanych osób </t>
    </r>
    <r>
      <rPr>
        <b/>
        <u/>
        <sz val="12"/>
        <color rgb="FFC00000"/>
        <rFont val="Candara"/>
        <family val="2"/>
        <charset val="238"/>
      </rPr>
      <t>do godz. 13.00 następnego dnia po zakończonym meczu</t>
    </r>
  </si>
  <si>
    <t>1/3</t>
  </si>
  <si>
    <t>1/4</t>
  </si>
  <si>
    <t>2/3</t>
  </si>
  <si>
    <t>4/0</t>
  </si>
  <si>
    <t>4/1</t>
  </si>
  <si>
    <t>5/0</t>
  </si>
  <si>
    <t>054</t>
  </si>
  <si>
    <t>nieprawidłowy</t>
  </si>
  <si>
    <t>/KLU/ OSiR w Kluczborku, Mickiewicza 10</t>
  </si>
  <si>
    <t>Sławomir GOŁĄBEK</t>
  </si>
  <si>
    <t>Suwałki</t>
  </si>
  <si>
    <t>DD-MM-RRRR / 20:30 / numer meczu</t>
  </si>
  <si>
    <t>prawidłowe</t>
  </si>
  <si>
    <t>nieprawidłowe</t>
  </si>
  <si>
    <t>brak dokumentacji</t>
  </si>
  <si>
    <t>brak naklejek 3D</t>
  </si>
  <si>
    <t>uwag brak</t>
  </si>
  <si>
    <t>brak transmisji</t>
  </si>
  <si>
    <t>telewizyjna</t>
  </si>
  <si>
    <t>internetowa</t>
  </si>
  <si>
    <t>brak baneru</t>
  </si>
  <si>
    <t>Połaniec</t>
  </si>
  <si>
    <t>Gostyń</t>
  </si>
  <si>
    <t>Certyfikat PZPS</t>
  </si>
  <si>
    <r>
      <rPr>
        <b/>
        <sz val="10"/>
        <color rgb="FF0000FF"/>
        <rFont val="Calibri"/>
        <family val="2"/>
        <charset val="238"/>
        <scheme val="minor"/>
      </rPr>
      <t>wpisujemy lub wybieramy z listy</t>
    </r>
    <r>
      <rPr>
        <sz val="10"/>
        <color theme="1"/>
        <rFont val="Calibri"/>
        <family val="2"/>
        <charset val="238"/>
        <scheme val="minor"/>
      </rPr>
      <t xml:space="preserve"> dane z odprawy technicznej</t>
    </r>
  </si>
  <si>
    <t>brak homologacji</t>
  </si>
  <si>
    <t>zgodnie z przedstawionym certyfikatem hali</t>
  </si>
  <si>
    <t>zgodnie z załącznikiem do certyfikatu</t>
  </si>
  <si>
    <t>nie dotyczy /drużyna rozgrywek PZPS/</t>
  </si>
  <si>
    <t>załącznik do certyfikatu hali</t>
  </si>
  <si>
    <t>przykładowy tutuł pliku SK:</t>
  </si>
  <si>
    <t>przykładowy temat wiadomości e-mail:</t>
  </si>
  <si>
    <r>
      <rPr>
        <b/>
        <sz val="10"/>
        <color rgb="FF0000FF"/>
        <rFont val="Calibri"/>
        <family val="2"/>
        <charset val="238"/>
        <scheme val="minor"/>
      </rPr>
      <t>oceniamy</t>
    </r>
    <r>
      <rPr>
        <sz val="10"/>
        <color theme="1"/>
        <rFont val="Calibri"/>
        <family val="2"/>
        <charset val="238"/>
        <scheme val="minor"/>
      </rPr>
      <t xml:space="preserve"> poziom sportowy widowiska</t>
    </r>
  </si>
  <si>
    <t>Gra najlepszych zawodników /czek/ drużyny:</t>
  </si>
  <si>
    <t>niebiesko-czarno-czerwone</t>
  </si>
  <si>
    <t>żółto-czarne</t>
  </si>
  <si>
    <t>czarno-złote</t>
  </si>
  <si>
    <t>czerwone</t>
  </si>
  <si>
    <t>szare</t>
  </si>
  <si>
    <t>srebrne</t>
  </si>
  <si>
    <t>biało-granatowe</t>
  </si>
  <si>
    <t>biało-niebieskie</t>
  </si>
  <si>
    <t>biało-pomarańczowe</t>
  </si>
  <si>
    <t>biało-zielone</t>
  </si>
  <si>
    <t>czarno-pomarańczowe</t>
  </si>
  <si>
    <t>żółto-fioletowe</t>
  </si>
  <si>
    <t>niebiesko-fioletowe</t>
  </si>
  <si>
    <t>fioletowo-niebieskie</t>
  </si>
  <si>
    <t>biało-czarne</t>
  </si>
  <si>
    <t>czarno-białe</t>
  </si>
  <si>
    <t>czarno-czerwone</t>
  </si>
  <si>
    <t>czerwono-czarne</t>
  </si>
  <si>
    <t>granatowo-białe</t>
  </si>
  <si>
    <t>białe</t>
  </si>
  <si>
    <t>błękitne</t>
  </si>
  <si>
    <t>bordowe</t>
  </si>
  <si>
    <t>brązowe</t>
  </si>
  <si>
    <t>czarne</t>
  </si>
  <si>
    <t>fioletowe</t>
  </si>
  <si>
    <t>granatowe</t>
  </si>
  <si>
    <t>limonkowe</t>
  </si>
  <si>
    <t>niebieskie</t>
  </si>
  <si>
    <t>pomarańczowe</t>
  </si>
  <si>
    <t>różowe</t>
  </si>
  <si>
    <t>truskawkowo-białe</t>
  </si>
  <si>
    <t>turkusowo-białe</t>
  </si>
  <si>
    <t>turkusowe</t>
  </si>
  <si>
    <t>zielone</t>
  </si>
  <si>
    <t>złote</t>
  </si>
  <si>
    <t>żółto-pomarańczowe</t>
  </si>
  <si>
    <t>żółte</t>
  </si>
  <si>
    <t>brak libero</t>
  </si>
  <si>
    <t>Wojciech PLICH</t>
  </si>
  <si>
    <t>JSW Jastrzębski Węgiel</t>
  </si>
  <si>
    <t>Siedlce</t>
  </si>
  <si>
    <t>/ZAW/ Arena Sosnowiec, Plac Zagłębia 3</t>
  </si>
  <si>
    <t>Arena Sosnowiec</t>
  </si>
  <si>
    <t>Podwyższenie oceny za sety na przewagi</t>
  </si>
  <si>
    <t>Liczba challenge w meczu</t>
  </si>
  <si>
    <t>/BDM/ HSW Łuczniczka w Bydgoszy, Toruńska 59</t>
  </si>
  <si>
    <t>/BDM/ SISU ARENA, Toruńska 59</t>
  </si>
  <si>
    <t>/LUK/ HSW Globus, Kazimierza Wielkiego 8</t>
  </si>
  <si>
    <t>/RZM/ Hala Podpromie w Rzeszowie, Podpromie 10</t>
  </si>
  <si>
    <t>/WAM/ Arena Ursynów w Warszawie, Pileckiego 122</t>
  </si>
  <si>
    <t xml:space="preserve">/WAM/ Hala Torwar w Warszawie, Łazienkowska 6a </t>
  </si>
  <si>
    <t>/BBK/ HWS im. Z. Pietrzykowskiego w Bielsku - Białej, Karbowa 26</t>
  </si>
  <si>
    <t>/BDK/ Artego Arena w Bydgoszczy, Toruńska 59</t>
  </si>
  <si>
    <t>/BDK/ HWS ŁUCZNICZKA w Bydgoszczy, Toruńska 59</t>
  </si>
  <si>
    <t>/RAK/ MOSiR w Radomiu, Narutowicza 9</t>
  </si>
  <si>
    <t>/RZK/ Hala PODPROMIE w Rzeszowie, Podpromie 10</t>
  </si>
  <si>
    <t>/WRK/ Hala Orbita we Wrocławiu, Wejherowska 34</t>
  </si>
  <si>
    <t>/WRK/ HS w Jelczu-Laskowicach, Oławska 46</t>
  </si>
  <si>
    <t>/WRK/ HS w Twardogórze, Wrocławska 39</t>
  </si>
  <si>
    <t>/BBM/ HS im. Z. Pietrzykowskiego w Bielsku - Białej, Karbowa 26</t>
  </si>
  <si>
    <t>/GRO/ HWS CAiIS, Sportowa 29</t>
  </si>
  <si>
    <t>HWS CAiIS</t>
  </si>
  <si>
    <t>Sportowa 29</t>
  </si>
  <si>
    <t>HS w Augustowie</t>
  </si>
  <si>
    <t>Konopnickiej 7</t>
  </si>
  <si>
    <t>AUG</t>
  </si>
  <si>
    <t>GRO</t>
  </si>
  <si>
    <t>SOBOLEWSKI</t>
  </si>
  <si>
    <t>Nowa Bukowa 1</t>
  </si>
  <si>
    <r>
      <t>wybieramy z listy liczbę,</t>
    </r>
    <r>
      <rPr>
        <sz val="10"/>
        <rFont val="Calibri"/>
        <family val="2"/>
        <charset val="238"/>
        <scheme val="minor"/>
      </rPr>
      <t xml:space="preserve"> błędów sędziów w poszczególnych obszarach oceny</t>
    </r>
  </si>
  <si>
    <t>BKS Bydgoszcz</t>
  </si>
  <si>
    <t>KS Sparta Grodzisk Mazowiecki</t>
  </si>
  <si>
    <t>Józef SOBOLEWSKI</t>
  </si>
  <si>
    <t>KS NECKO Augustów</t>
  </si>
  <si>
    <t>Mecz piłki siatkowej</t>
  </si>
  <si>
    <t>Cyprian BARANOWSKI</t>
  </si>
  <si>
    <t>Mikołaj CZARNECKI</t>
  </si>
  <si>
    <t>Przemysław KOWALSKI</t>
  </si>
  <si>
    <t>Kajetan LEWANDOWSKI</t>
  </si>
  <si>
    <t>Bartłomiej MOCHOL</t>
  </si>
  <si>
    <t>Barbara PUCHALSKA</t>
  </si>
  <si>
    <t>Anna SAŁATA</t>
  </si>
  <si>
    <t xml:space="preserve">Barbara SETLIK </t>
  </si>
  <si>
    <t xml:space="preserve">Jakub  WLAŹLIK </t>
  </si>
  <si>
    <t>Tomasz KIELAR</t>
  </si>
  <si>
    <t>Paweł SOSNOWSKI</t>
  </si>
  <si>
    <r>
      <rPr>
        <b/>
        <sz val="10"/>
        <color rgb="FF0000FF"/>
        <rFont val="Calibri"/>
        <family val="2"/>
        <charset val="238"/>
        <scheme val="minor"/>
      </rPr>
      <t xml:space="preserve">wybieramy z listy liczbę, </t>
    </r>
    <r>
      <rPr>
        <sz val="10"/>
        <color theme="1"/>
        <rFont val="Calibri"/>
        <family val="2"/>
        <charset val="238"/>
        <scheme val="minor"/>
      </rPr>
      <t xml:space="preserve"> podwyższającą ocenę pracy sędziego za trudność spotkania i dokonujemy stosownego wpisu w uwagach</t>
    </r>
  </si>
  <si>
    <t>Znajdujemy wspólne stanowisko wraz z przedstawicielem organizatora zawodów</t>
  </si>
  <si>
    <t>W przypadku więcej niż dwóch kontuzji w meczu wypełniamy kolejne dokumenty SK (w SK1 wiersze 1--9) oraz SK2</t>
  </si>
  <si>
    <t>SEMENIUK</t>
  </si>
  <si>
    <t>MICIUL</t>
  </si>
  <si>
    <t>SKORUPA</t>
  </si>
  <si>
    <t>WOŁKOWYCKI</t>
  </si>
  <si>
    <t>OLSZYCKA</t>
  </si>
  <si>
    <t>KANICKA</t>
  </si>
  <si>
    <t>PACHNIEWICZ</t>
  </si>
  <si>
    <t>WIĘCEK</t>
  </si>
  <si>
    <t>PARKITNY</t>
  </si>
  <si>
    <t>SZEWCZYK</t>
  </si>
  <si>
    <t>SZYMAŃSKI</t>
  </si>
  <si>
    <t>KAPKA</t>
  </si>
  <si>
    <t>STANCELEWSKI</t>
  </si>
  <si>
    <t>PAKOSZ</t>
  </si>
  <si>
    <t>RATAJCZAK</t>
  </si>
  <si>
    <t>SZMYDYŃSKI</t>
  </si>
  <si>
    <t>KWIATKOWSKI</t>
  </si>
  <si>
    <t>KWIECIŃSKI</t>
  </si>
  <si>
    <t>GORSZYNIECKA</t>
  </si>
  <si>
    <t>GRZANKA</t>
  </si>
  <si>
    <t>MALICKI</t>
  </si>
  <si>
    <t>WACHOWSKA</t>
  </si>
  <si>
    <t>MICHALAK</t>
  </si>
  <si>
    <t>KOBIENIA</t>
  </si>
  <si>
    <t>MURCZKIEWICZ</t>
  </si>
  <si>
    <t>TOKARSKI</t>
  </si>
  <si>
    <t>LEMEK</t>
  </si>
  <si>
    <t>JASIŃSKI</t>
  </si>
  <si>
    <t>SĘK</t>
  </si>
  <si>
    <t>IGNATOWICZ</t>
  </si>
  <si>
    <t>DUDEK</t>
  </si>
  <si>
    <t>STRZYLAK</t>
  </si>
  <si>
    <t>KISZCZAK</t>
  </si>
  <si>
    <t>DWORAK</t>
  </si>
  <si>
    <t>KASPRZYK</t>
  </si>
  <si>
    <t>MICHLIC</t>
  </si>
  <si>
    <t>ADAMCZYK</t>
  </si>
  <si>
    <t>LIC</t>
  </si>
  <si>
    <t>JANUSZ</t>
  </si>
  <si>
    <t>MAKOWSKI</t>
  </si>
  <si>
    <t>KOLENDOWSKI</t>
  </si>
  <si>
    <t>MACIEJEWSKI</t>
  </si>
  <si>
    <t>TWARDOWSKI</t>
  </si>
  <si>
    <t>NIEWIAROWSKA</t>
  </si>
  <si>
    <t>WEINER</t>
  </si>
  <si>
    <t>KRUPSKI</t>
  </si>
  <si>
    <t>LAGIERSKI</t>
  </si>
  <si>
    <t>GADZINA</t>
  </si>
  <si>
    <t>BROŃSKI</t>
  </si>
  <si>
    <t>BURKIEWICZ</t>
  </si>
  <si>
    <t>MORAWSKI</t>
  </si>
  <si>
    <t>KRÓL</t>
  </si>
  <si>
    <t>SKOWROŃSKI</t>
  </si>
  <si>
    <t>GOŁĄBEK</t>
  </si>
  <si>
    <t>PINDRAL</t>
  </si>
  <si>
    <t>FLIS</t>
  </si>
  <si>
    <t>GŁÓD</t>
  </si>
  <si>
    <t>KAJKO</t>
  </si>
  <si>
    <t>MYSZKOWSKA</t>
  </si>
  <si>
    <t>SZYDEŁKO</t>
  </si>
  <si>
    <t>BANAŚ</t>
  </si>
  <si>
    <t>SŁOWIK</t>
  </si>
  <si>
    <t>KUCHNA</t>
  </si>
  <si>
    <t>FERENCZAK</t>
  </si>
  <si>
    <t>SOŁTYSIAK</t>
  </si>
  <si>
    <t>MYŚLAK</t>
  </si>
  <si>
    <t>CYRAN</t>
  </si>
  <si>
    <t>HERLENDER</t>
  </si>
  <si>
    <t>SOKÓŁ</t>
  </si>
  <si>
    <t>WOJTUNIK</t>
  </si>
  <si>
    <t>SZYMAŃCZAK</t>
  </si>
  <si>
    <t>MISCHKE</t>
  </si>
  <si>
    <t>SZCZEPANKIEWICZ</t>
  </si>
  <si>
    <t>BARTŁOMIEJCZAK</t>
  </si>
  <si>
    <t>DOBRZAŃSKI</t>
  </si>
  <si>
    <t>REK</t>
  </si>
  <si>
    <t>WALERZAK</t>
  </si>
  <si>
    <t>BUDZIK</t>
  </si>
  <si>
    <t>FIUTEK</t>
  </si>
  <si>
    <t>MALINOWSKI</t>
  </si>
  <si>
    <t>BEŃ</t>
  </si>
  <si>
    <t>PAŁKA</t>
  </si>
  <si>
    <t>NOGA</t>
  </si>
  <si>
    <t>WIERZBOWICZ</t>
  </si>
  <si>
    <t>KAPICA</t>
  </si>
  <si>
    <t>SOSNOWSKI</t>
  </si>
  <si>
    <t>HABEL</t>
  </si>
  <si>
    <t>KOWALSKI</t>
  </si>
  <si>
    <t>POŚPIECH</t>
  </si>
  <si>
    <t>BAŁABAŃSKI</t>
  </si>
  <si>
    <t>JANIK</t>
  </si>
  <si>
    <t>KIELAR</t>
  </si>
  <si>
    <t>AWIŻEŃ</t>
  </si>
  <si>
    <t>BARYŁOWICZ</t>
  </si>
  <si>
    <t>ORLIK</t>
  </si>
  <si>
    <t>SAŁATA</t>
  </si>
  <si>
    <t>OSTROWSKI</t>
  </si>
  <si>
    <t>KUCHARSKI</t>
  </si>
  <si>
    <t>PUCHALSKA</t>
  </si>
  <si>
    <t>BEMBENEK</t>
  </si>
  <si>
    <t>MOCHOL</t>
  </si>
  <si>
    <t>BARANOWSKI</t>
  </si>
  <si>
    <t>KRUK</t>
  </si>
  <si>
    <t>KRAKOWCZYK</t>
  </si>
  <si>
    <t>WLAŹLIK</t>
  </si>
  <si>
    <t>JARZĘBICKA</t>
  </si>
  <si>
    <t>LEWANDOWSKI</t>
  </si>
  <si>
    <t>ŁEMPICKI</t>
  </si>
  <si>
    <t>TOBIASZ</t>
  </si>
  <si>
    <t>SOLIBIEDA</t>
  </si>
  <si>
    <t>KASTELIK</t>
  </si>
  <si>
    <t>SZLAGOWSKI</t>
  </si>
  <si>
    <t>STARAKIEWICZ</t>
  </si>
  <si>
    <t>CHRZEŚCIJANEK</t>
  </si>
  <si>
    <t>RELIGA</t>
  </si>
  <si>
    <t>ARMKNECHT</t>
  </si>
  <si>
    <t>SKROBOT</t>
  </si>
  <si>
    <t>ANESZKO</t>
  </si>
  <si>
    <t>MARCINIAK</t>
  </si>
  <si>
    <t>ŻMUDZIŃSKA</t>
  </si>
  <si>
    <t>BUSZCZAK</t>
  </si>
  <si>
    <t>DUCKI</t>
  </si>
  <si>
    <t>HASZTO</t>
  </si>
  <si>
    <t>ZAKRZEWSKI</t>
  </si>
  <si>
    <t>BRONISZEWSKI</t>
  </si>
  <si>
    <t>NASIŁOWSKI</t>
  </si>
  <si>
    <t>SZULAWA</t>
  </si>
  <si>
    <t>CZARNECKI</t>
  </si>
  <si>
    <t>KOŚCIEŃ</t>
  </si>
  <si>
    <t>CHOROŚ</t>
  </si>
  <si>
    <t>ROJEK</t>
  </si>
  <si>
    <t>BOŚ</t>
  </si>
  <si>
    <t>SIEPSIAK</t>
  </si>
  <si>
    <t>ANDRAKA</t>
  </si>
  <si>
    <t>KAPA</t>
  </si>
  <si>
    <t>BŁACHUCIŃSKI</t>
  </si>
  <si>
    <t>SAJDAK</t>
  </si>
  <si>
    <t>SARNA</t>
  </si>
  <si>
    <t>MIKULSKI</t>
  </si>
  <si>
    <t>PLICH</t>
  </si>
  <si>
    <t>Podwyższenie oceny przez KT za trudność spotkania</t>
  </si>
  <si>
    <t>PGE Budowlani Łódź</t>
  </si>
  <si>
    <t>Energa Trefl Gdańsk</t>
  </si>
  <si>
    <t>/KAT/ Arena Katowice, Nowa Bukowa 1</t>
  </si>
  <si>
    <t>Arena Katowice</t>
  </si>
  <si>
    <t>Stal Nysa</t>
  </si>
  <si>
    <t>BLODA</t>
  </si>
  <si>
    <t>WAWRYNIUK</t>
  </si>
  <si>
    <t>RUDNICKI</t>
  </si>
  <si>
    <t>WESOŁOWSKI</t>
  </si>
  <si>
    <t>BORKOWSKI</t>
  </si>
  <si>
    <t>BERWERTZ</t>
  </si>
  <si>
    <t>BRZEZIK</t>
  </si>
  <si>
    <t>CHAMIELEC</t>
  </si>
  <si>
    <t>UŁANOWICZ</t>
  </si>
  <si>
    <t>ŁUKOWSKI</t>
  </si>
  <si>
    <t>SIWEK</t>
  </si>
  <si>
    <t>MAREK</t>
  </si>
  <si>
    <t>ŁOPATTO</t>
  </si>
  <si>
    <t>SĘDZICKI</t>
  </si>
  <si>
    <t>SŁODKOWSKI</t>
  </si>
  <si>
    <t>NOWAK</t>
  </si>
  <si>
    <t>WOLF</t>
  </si>
  <si>
    <t>POLAK</t>
  </si>
  <si>
    <t>WITEK</t>
  </si>
  <si>
    <t>KĘDZIERSKI</t>
  </si>
  <si>
    <t>SOCHA</t>
  </si>
  <si>
    <t>WOJCIECHOWSKI</t>
  </si>
  <si>
    <t>OBŁÓJ</t>
  </si>
  <si>
    <t>DŁUGOSZ</t>
  </si>
  <si>
    <t>MATUSEK</t>
  </si>
  <si>
    <t>OCHMAN</t>
  </si>
  <si>
    <t>SITEK</t>
  </si>
  <si>
    <t>PYRZYK</t>
  </si>
  <si>
    <t>SOLIŃSKI</t>
  </si>
  <si>
    <t>SKOLIMOWSKI</t>
  </si>
  <si>
    <t>MATYSZEWSKI</t>
  </si>
  <si>
    <t>MARTYNIUK</t>
  </si>
  <si>
    <t>SAJ</t>
  </si>
  <si>
    <t>NALEŚNIAK</t>
  </si>
  <si>
    <t>Kamil BLODA</t>
  </si>
  <si>
    <t>Patryk WAWRYNIUK</t>
  </si>
  <si>
    <t>Michał RUDNICKI</t>
  </si>
  <si>
    <t>Sławomir WESOŁOWSKI</t>
  </si>
  <si>
    <t>Krzysztof BORKOWSKI</t>
  </si>
  <si>
    <t>Dominik BERWERTZ</t>
  </si>
  <si>
    <t>Oskar BRZEZIK</t>
  </si>
  <si>
    <t>Adrian CHAMIELEC</t>
  </si>
  <si>
    <t>Dariusz UŁANOWICZ</t>
  </si>
  <si>
    <t>Andrzej ŁUKOWSKI</t>
  </si>
  <si>
    <t>Maciej SIWEK</t>
  </si>
  <si>
    <t>Maurycy MAREK</t>
  </si>
  <si>
    <t>Maciej ŁOPATTO</t>
  </si>
  <si>
    <t>Krzysztof SĘDZICKI</t>
  </si>
  <si>
    <t>Mateusz SŁODKOWSKI</t>
  </si>
  <si>
    <t>Radosław NOWAK</t>
  </si>
  <si>
    <t>Szymon WOLF</t>
  </si>
  <si>
    <t>Rafał POLAK</t>
  </si>
  <si>
    <t>Krzysztof WITEK</t>
  </si>
  <si>
    <t>Kamil KĘDZIERSKI</t>
  </si>
  <si>
    <t>Szymon SOCHA</t>
  </si>
  <si>
    <t>Marcin WOJCIECHOWSKI</t>
  </si>
  <si>
    <t>Wojciech OBŁÓJ</t>
  </si>
  <si>
    <t>Robert DŁUGOSZ</t>
  </si>
  <si>
    <t>Aleksander MATUSEK</t>
  </si>
  <si>
    <t>Marcin OCHMAN</t>
  </si>
  <si>
    <t>Maciej SITEK</t>
  </si>
  <si>
    <t>Mateusz PYRZYK</t>
  </si>
  <si>
    <t>Jarosław SOLIŃSKI</t>
  </si>
  <si>
    <t>Paweł SKOLIMOWSKI</t>
  </si>
  <si>
    <t>Jacek MATYSZEWSKI</t>
  </si>
  <si>
    <t>Grzegorz MARTYNIUK</t>
  </si>
  <si>
    <t>Dawid SAJ</t>
  </si>
  <si>
    <t>Michał NALEŚNIAK</t>
  </si>
  <si>
    <t>brak spikera licencjonowanego</t>
  </si>
  <si>
    <r>
      <rPr>
        <b/>
        <sz val="10"/>
        <color rgb="FF0000FF"/>
        <rFont val="Calibri"/>
        <family val="2"/>
        <charset val="238"/>
        <scheme val="minor"/>
      </rPr>
      <t xml:space="preserve">wybieramy z listy liczbę, </t>
    </r>
    <r>
      <rPr>
        <sz val="10"/>
        <color theme="1"/>
        <rFont val="Calibri"/>
        <family val="2"/>
        <charset val="238"/>
        <scheme val="minor"/>
      </rPr>
      <t xml:space="preserve"> sankcji w meczu /drużynowe (D), następnie indywidualne (W, P, E, D)/</t>
    </r>
  </si>
  <si>
    <t>granatowo-czerwone</t>
  </si>
  <si>
    <t>czarno-zielone</t>
  </si>
  <si>
    <t>zielono-pomarańczowe</t>
  </si>
  <si>
    <t>pomarańczowo-zielone</t>
  </si>
  <si>
    <t>brak certyfikatu hali</t>
  </si>
  <si>
    <t>czarno-bordowy</t>
  </si>
  <si>
    <t>Informacja nt. udzielonych / nieudzielonych sankcji oraz podwyższenia oceny sędziom</t>
  </si>
  <si>
    <t>opisujemy uchybienia regulaminowe</t>
  </si>
  <si>
    <t>opisujemy zasadność udzielonych sankcji</t>
  </si>
  <si>
    <t>opisujemy uwagi dot. przebiegu zawodów</t>
  </si>
  <si>
    <t>granatowo-żółte</t>
  </si>
  <si>
    <t>żółto-niebieskie</t>
  </si>
  <si>
    <t>miętowy</t>
  </si>
  <si>
    <t>różowo-żółty</t>
  </si>
  <si>
    <t>Inowrocław</t>
  </si>
  <si>
    <t>opisujemy zasadność podwyższenia oceny S1</t>
  </si>
  <si>
    <t>opisujemy zasadność podwyższenia oceny S2</t>
  </si>
  <si>
    <r>
      <rPr>
        <b/>
        <sz val="10"/>
        <color rgb="FF0000FF"/>
        <rFont val="Calibri"/>
        <family val="2"/>
        <charset val="238"/>
        <scheme val="minor"/>
      </rPr>
      <t xml:space="preserve">wybieramy z listy liczbę, </t>
    </r>
    <r>
      <rPr>
        <sz val="10"/>
        <color theme="1"/>
        <rFont val="Calibri"/>
        <family val="2"/>
        <charset val="238"/>
        <scheme val="minor"/>
      </rPr>
      <t xml:space="preserve"> challenge, na podstawie raportu challenge z meczu</t>
    </r>
  </si>
  <si>
    <t>Miejska Hala Sportowa</t>
  </si>
  <si>
    <t>/CHE/ Miejska Hala Sportowa, Graniczna 2A</t>
  </si>
  <si>
    <t>Imię i Nazwisko Kierownika obsługi systemu wideoweryfikacji:</t>
  </si>
  <si>
    <t>Nr certyfikatu hali Polskiej Ligi Siatkówki:</t>
  </si>
  <si>
    <t>Imię i Nazwisko certyfikowanego spikera Polskiej Ligi Siatkówki:</t>
  </si>
  <si>
    <t>Imię i Nazwisko osoby odp. za kontkat z Komisarzem zawodów:</t>
  </si>
  <si>
    <r>
      <t>Liczba obsługi meczu</t>
    </r>
    <r>
      <rPr>
        <b/>
        <sz val="10"/>
        <rFont val="Calibri"/>
        <family val="2"/>
        <charset val="238"/>
      </rPr>
      <t>:</t>
    </r>
    <r>
      <rPr>
        <sz val="10"/>
        <rFont val="Calibri"/>
        <family val="2"/>
        <charset val="238"/>
      </rPr>
      <t xml:space="preserve"> </t>
    </r>
    <r>
      <rPr>
        <b/>
        <sz val="10"/>
        <rFont val="Calibri"/>
        <family val="2"/>
        <charset val="238"/>
      </rPr>
      <t>opiekun / podawacz piłek / moppers:</t>
    </r>
  </si>
  <si>
    <t>ANDRZEJKIEWICZ</t>
  </si>
  <si>
    <t>brak challenge</t>
  </si>
  <si>
    <t>KAPCZYŃSKA</t>
  </si>
  <si>
    <t>MIKOŁAJCZYK</t>
  </si>
  <si>
    <t>SABAŁA</t>
  </si>
  <si>
    <t>SZYSZKA</t>
  </si>
  <si>
    <t>CIĄŻYŃSKI</t>
  </si>
  <si>
    <t>LEPIARZ</t>
  </si>
  <si>
    <t>ŁAPIŃSKI</t>
  </si>
  <si>
    <t>MORKOWSKI</t>
  </si>
  <si>
    <t>Wojciech ANDRZEJKIEWICZ /TDS/</t>
  </si>
  <si>
    <t>Artur CIĄŻYŃSKI /TDS/</t>
  </si>
  <si>
    <t>Sandra KAPCZYŃSKA /TDS/</t>
  </si>
  <si>
    <t>Marcin LEPIARZ /TDS/</t>
  </si>
  <si>
    <t>Karol ŁAPIŃSKI /TDS/</t>
  </si>
  <si>
    <t>Marcin MIKOŁAJCZYK /TDS/</t>
  </si>
  <si>
    <t>Marcin MORKOWSKI /TDS/</t>
  </si>
  <si>
    <t>Łukasz SABAŁA /TDS/</t>
  </si>
  <si>
    <t>Grzegorz SZYSZKA /TDS/</t>
  </si>
  <si>
    <t>Krzysztof WODZYŃSKI /SportTech/</t>
  </si>
  <si>
    <t>WODZYŃSKI</t>
  </si>
  <si>
    <t>BROŻEK</t>
  </si>
  <si>
    <t>DYCZKOWSKI</t>
  </si>
  <si>
    <t>DZIATKOWIEC</t>
  </si>
  <si>
    <t>FILIPOWICZ</t>
  </si>
  <si>
    <t>JAKUBCZYK</t>
  </si>
  <si>
    <t>JAMIOŁKOWSKI</t>
  </si>
  <si>
    <t>PACYGA</t>
  </si>
  <si>
    <t>RÓG</t>
  </si>
  <si>
    <t>Mateusz BROŻEK /SportTech/</t>
  </si>
  <si>
    <t>Bartosz DYCZKOWSKI /SportTech/</t>
  </si>
  <si>
    <t>Patryk DZIATKOWIEC /SportTech/</t>
  </si>
  <si>
    <t>Dawid FILIPOWICZ /SportTech/</t>
  </si>
  <si>
    <t>Paweł JAKUBCZYK /SportTech/</t>
  </si>
  <si>
    <t>Jędrzej JAMIOŁKOWSKI /SportTech/</t>
  </si>
  <si>
    <t>Krystian PACYGA /SportTech/</t>
  </si>
  <si>
    <t>Szymon RÓG /SportTech/</t>
  </si>
  <si>
    <t>Kacper WODZYŃSKI /SportTech/</t>
  </si>
  <si>
    <r>
      <t xml:space="preserve">Liczba </t>
    </r>
    <r>
      <rPr>
        <b/>
        <sz val="10"/>
        <rFont val="Calibri"/>
        <family val="2"/>
        <charset val="238"/>
        <scheme val="minor"/>
      </rPr>
      <t>wygranych</t>
    </r>
    <r>
      <rPr>
        <b/>
        <sz val="10"/>
        <color rgb="FFC00000"/>
        <rFont val="Calibri"/>
        <family val="2"/>
        <charset val="238"/>
        <scheme val="minor"/>
      </rPr>
      <t xml:space="preserve"> challenge przez sędziego</t>
    </r>
  </si>
  <si>
    <t>biało-czerwone</t>
  </si>
  <si>
    <t>Ewidencja błędów sędziów oraz ewidencja challenge i sankcji w meczu</t>
  </si>
  <si>
    <t>Regulaminowa informacja meczowa gospodarza zawodów:</t>
  </si>
  <si>
    <t>brak informacji o zawodach</t>
  </si>
  <si>
    <t>W przypadku stwierdzenia błędnej oceny zapisu wideo przez sędziego należy zabezpieczyć obraz wideo u personelu CH i przesłać do PLS</t>
  </si>
  <si>
    <t>Liczba sankcji w meczu /drużynowe (D) oraz indywidualne (W;  P;  E;  D)/</t>
  </si>
  <si>
    <t>Podwyższenie oceny za różnicę challenge /wygrany --- przegrany/</t>
  </si>
  <si>
    <t>/KED/ HWS Azoty im. Kazimierza Pietrzyka, Mostowa 1a</t>
  </si>
  <si>
    <t>HWS Azoty im. K. Pietrzyka</t>
  </si>
  <si>
    <t>POŚPIECH R</t>
  </si>
  <si>
    <t>Piłka dotknięta w obronie i podłożenie dłoni pod piłkę</t>
  </si>
  <si>
    <t>Piła aut, boisko, po bloku, zagrywka, zasłona, rotacja, błędy libero</t>
  </si>
  <si>
    <t>Kontrola ławek rezerwowych i pól rozgrzewki</t>
  </si>
  <si>
    <t>Błędna pomoc S1 lub brak pomocy S1</t>
  </si>
  <si>
    <t>Gra przy siatce, w przestrzeni przejścia i pola ataku</t>
  </si>
  <si>
    <t>Dyscyplina, współpraca komisji sędziowskiej, reakcja na błędne decyzje SL</t>
  </si>
  <si>
    <t>Dwa i cztery odbia piłki, błąd ataku, bloku, odbicie piłki</t>
  </si>
  <si>
    <t>Stosowanie regulaminów, przepisów, wytycznych</t>
  </si>
  <si>
    <t>Ustawienie drużyny, akcja z udziałem libero</t>
  </si>
  <si>
    <t>Druk SK1:</t>
  </si>
  <si>
    <t>Druk SK2:</t>
  </si>
  <si>
    <t>Druk SK3:</t>
  </si>
  <si>
    <t>Druk SK4:</t>
  </si>
  <si>
    <t>Druk SK6:</t>
  </si>
  <si>
    <t>/POL/ Enea Arena Szczecin, Szafera 3/5/7</t>
  </si>
  <si>
    <t>Enea Arena Szczecin</t>
  </si>
  <si>
    <t>Netland MKS Kalisz</t>
  </si>
  <si>
    <t>PLO</t>
  </si>
  <si>
    <t>KPS Płock</t>
  </si>
  <si>
    <t>Opis błędów sędziów wyszczególnionych w poz. 49</t>
  </si>
  <si>
    <t>poz. 29--33</t>
  </si>
  <si>
    <t>poz. 37--45</t>
  </si>
  <si>
    <t>poz. 49--50</t>
  </si>
  <si>
    <t>poz. 53</t>
  </si>
  <si>
    <t>opisujemy błędy sędziów wyszczególnione w poz. 49--50, np.</t>
  </si>
  <si>
    <t>/LWW/ HS w Jastrzębiu - Zdroju, Jana Pawła II 6</t>
  </si>
  <si>
    <t>*</t>
  </si>
  <si>
    <t>AVIA Sędziszów Małopolski</t>
  </si>
  <si>
    <t>ICT PIERROT Czarni Radom</t>
  </si>
  <si>
    <t>FORT Poznań</t>
  </si>
  <si>
    <t>POZ</t>
  </si>
  <si>
    <t>/POZ/ Hala UAM Poznań, ul. Zagajnikowa 9</t>
  </si>
  <si>
    <t>Bogusław SIKORA</t>
  </si>
  <si>
    <t>Jacek HOJKA</t>
  </si>
  <si>
    <t>Grzegorz JACYNA</t>
  </si>
  <si>
    <t>JACYNA</t>
  </si>
  <si>
    <t>SIKORA</t>
  </si>
  <si>
    <t>HOJKA</t>
  </si>
  <si>
    <t>Tomasz MANSZEWSKI</t>
  </si>
  <si>
    <t>MANSZEWSKI</t>
  </si>
  <si>
    <t>Wojciech TARGOSZ</t>
  </si>
  <si>
    <t>TARGOSZ</t>
  </si>
  <si>
    <t>Michał KOZIEŁ</t>
  </si>
  <si>
    <t>KOZIEŁ</t>
  </si>
  <si>
    <t>Michał MARKOWSKI</t>
  </si>
  <si>
    <t>MARKOWSKI</t>
  </si>
  <si>
    <t>Michał ZYGMUNT</t>
  </si>
  <si>
    <t>ZYGMUNT</t>
  </si>
  <si>
    <t>Piotr PANKOWSKI</t>
  </si>
  <si>
    <t>PANKOWSKI</t>
  </si>
  <si>
    <t>Ewelina URBANIAK-SZOSTAK</t>
  </si>
  <si>
    <t>URBANIAK-SZOSTAK</t>
  </si>
  <si>
    <t>ZWIERKO</t>
  </si>
  <si>
    <r>
      <t xml:space="preserve">Liczba </t>
    </r>
    <r>
      <rPr>
        <b/>
        <sz val="10"/>
        <rFont val="Calibri"/>
        <family val="2"/>
        <charset val="238"/>
        <scheme val="minor"/>
      </rPr>
      <t>challenge dla S1 / S2</t>
    </r>
  </si>
  <si>
    <t>poz. 54--58</t>
  </si>
  <si>
    <t>poz. 60</t>
  </si>
  <si>
    <t>poz. 64--71</t>
  </si>
  <si>
    <t>poz. 76--79</t>
  </si>
  <si>
    <t>poz. 85--87</t>
  </si>
  <si>
    <t>poz. 92--93</t>
  </si>
  <si>
    <t>poz. 95--96</t>
  </si>
  <si>
    <t>poz. 98-99</t>
  </si>
  <si>
    <t>poz. 103--104</t>
  </si>
  <si>
    <t>poz. 108--110</t>
  </si>
  <si>
    <t>poz. 115</t>
  </si>
  <si>
    <t>Hala UAM Poznań</t>
  </si>
  <si>
    <t>ul. Zagajnikowa 9</t>
  </si>
  <si>
    <t>HS w Jastrzębiu - Zdroju</t>
  </si>
  <si>
    <t>Siatka meczowa / Stanowisko sędziego</t>
  </si>
  <si>
    <t>Piłka meczowa / Ławka rezerwowych</t>
  </si>
  <si>
    <t>Plan boiska /naklejki zwykłe lub 3D/</t>
  </si>
  <si>
    <t>Uwagi lub uwag brak</t>
  </si>
  <si>
    <t>Credo Płomień Sosnowiec</t>
  </si>
  <si>
    <t>Enea Klub Siatkarski Piła</t>
  </si>
  <si>
    <t>KS BAS Kombinat Budowlany Białystok</t>
  </si>
  <si>
    <t>KSG Warszawa</t>
  </si>
  <si>
    <t>NTSK PANS Komunalnik Nysa</t>
  </si>
  <si>
    <t>PGE LTS Legionovia Legionowo</t>
  </si>
  <si>
    <t>SMS PZPS Szczyrk</t>
  </si>
  <si>
    <t>WTS Solna Wieliczka</t>
  </si>
  <si>
    <t>SOS</t>
  </si>
  <si>
    <t>PIL</t>
  </si>
  <si>
    <t>GDK</t>
  </si>
  <si>
    <t>WAK</t>
  </si>
  <si>
    <t>NDM</t>
  </si>
  <si>
    <t>SMK</t>
  </si>
  <si>
    <t>IME</t>
  </si>
  <si>
    <t>NYK</t>
  </si>
  <si>
    <t>LEG</t>
  </si>
  <si>
    <t>SZK</t>
  </si>
  <si>
    <t>WIE</t>
  </si>
  <si>
    <t>Hala NOSiR</t>
  </si>
  <si>
    <t>Sportowa 66</t>
  </si>
  <si>
    <t>Niegocińska 2A</t>
  </si>
  <si>
    <t>Żeromskiego 90</t>
  </si>
  <si>
    <t>Hala ZSR w Białymstoku</t>
  </si>
  <si>
    <t>Ks. St. Suchowolca 26</t>
  </si>
  <si>
    <t>Baczyńskiego 4</t>
  </si>
  <si>
    <t>ul Głuchołaska 12</t>
  </si>
  <si>
    <t>COS Szczyrk</t>
  </si>
  <si>
    <t>Plażowa 8</t>
  </si>
  <si>
    <t>Arena Legionowo</t>
  </si>
  <si>
    <t>Chrobrego 50b</t>
  </si>
  <si>
    <t>Hala przy SP nr 2</t>
  </si>
  <si>
    <t>ks. Stanisława Maciąga 3</t>
  </si>
  <si>
    <t>HWS w Imielinie</t>
  </si>
  <si>
    <t>Sapety 8a</t>
  </si>
  <si>
    <t>Kołobrzeska 61</t>
  </si>
  <si>
    <t>Aleja Zwycięstwa 12</t>
  </si>
  <si>
    <t>Hala Politechniki Gdańskiej</t>
  </si>
  <si>
    <t>Hala PANS w Nysie</t>
  </si>
  <si>
    <t>Hala MOSiR w Sosnowcu</t>
  </si>
  <si>
    <t>Energa Indykpol AZS Olsztyn</t>
  </si>
  <si>
    <t>drużyny "M1"</t>
  </si>
  <si>
    <t>drużyny "M2"</t>
  </si>
  <si>
    <t>drużyny "K1"</t>
  </si>
  <si>
    <t>drużyny "K2"</t>
  </si>
  <si>
    <t>skróty "K2"</t>
  </si>
  <si>
    <t>skróty "M2"</t>
  </si>
  <si>
    <t>skróty "K1"</t>
  </si>
  <si>
    <t>skróty "M1"</t>
  </si>
  <si>
    <t>K1</t>
  </si>
  <si>
    <t>K2</t>
  </si>
  <si>
    <t>M1</t>
  </si>
  <si>
    <t>M2</t>
  </si>
  <si>
    <t>MARBA Sędziszów Małopolski</t>
  </si>
  <si>
    <t>/NDM/ Hala NOSiR, ul. Sportowa 66</t>
  </si>
  <si>
    <t>/WAK/ OSiR Mokotów, ul. Niegocińska 2A</t>
  </si>
  <si>
    <t>/BIA/ Hala ZSR w Białymstoku, ul. Ks. St. Suchowolca 26</t>
  </si>
  <si>
    <t>/SOS/ Hala MOSiR w Sosnowcu, ul. Baczyńskiego 4</t>
  </si>
  <si>
    <t>/NYK/ Hala PANS w Nysie, ul. ul Głuchołaska 12</t>
  </si>
  <si>
    <t>/SZK/ COS Szczyrk, ul. Plażowa 8</t>
  </si>
  <si>
    <t>/LEG/ Arena Legionowo, ul. Chrobrego 50b</t>
  </si>
  <si>
    <t>/SMK/ Hala przy SP nr 2, ul. ks. Stanisława Maciąga 3</t>
  </si>
  <si>
    <t>/GDK/ Miejska Hala Sportowa, ul. Kołobrzeska 61</t>
  </si>
  <si>
    <t>/IME/ HWS w Imielinie, ul. Sapety 8a</t>
  </si>
  <si>
    <t>/GDK/ Hala Politechniki Gdańskiej, ul. Aleja Zwycięstwa 12</t>
  </si>
  <si>
    <t>/PIL/ HWS MOSiR w Pile, ul. Żeromskiego 90</t>
  </si>
  <si>
    <t>HWS MOSiR w Pile</t>
  </si>
  <si>
    <t>Hala Sportowa Solne Miasto</t>
  </si>
  <si>
    <t>Kościuszki 15</t>
  </si>
  <si>
    <t>Hala Sportowa w Wieliczce</t>
  </si>
  <si>
    <t>/WIE/ Hala Sportowa Solne Miasto, ul. Kościuszki 15</t>
  </si>
  <si>
    <t>/RAK/ ENEA RCS, Struga 63</t>
  </si>
  <si>
    <t>ENEA RCS</t>
  </si>
  <si>
    <t>ENEA RCS w Radomiu</t>
  </si>
  <si>
    <t>/RAM/ ENEA RCS w Radomiu, Struga 63</t>
  </si>
  <si>
    <t>BKS ZGO Bielsko-Biała</t>
  </si>
  <si>
    <t>Sędzia z uprawnieniami A3</t>
  </si>
  <si>
    <t>Jakub BORS</t>
  </si>
  <si>
    <t>BORS</t>
  </si>
  <si>
    <t>Kacper CIEŚLUK</t>
  </si>
  <si>
    <t>CIEŚLUK</t>
  </si>
  <si>
    <t>Anna CZYWCZYŃSKA</t>
  </si>
  <si>
    <t>CZYWCZYŃSKA</t>
  </si>
  <si>
    <t>Jakub DZIKUĆ</t>
  </si>
  <si>
    <t>DZIKUĆ</t>
  </si>
  <si>
    <t>Michał GRUSZCZYŃSKI</t>
  </si>
  <si>
    <t>GRUSZCZYŃSKI</t>
  </si>
  <si>
    <t>Tomasz GRZEGOREK</t>
  </si>
  <si>
    <t>GRZEGOREK</t>
  </si>
  <si>
    <t>Martyna JAKUBOWSKA</t>
  </si>
  <si>
    <t>JAKUBOWSKA</t>
  </si>
  <si>
    <t>Sławomir JAŻDŻEWSKI</t>
  </si>
  <si>
    <t>JAŻDŻEWSKI</t>
  </si>
  <si>
    <t>Agata JÓZEFOWICZ</t>
  </si>
  <si>
    <t>JÓZEFOWICZ</t>
  </si>
  <si>
    <t>Hubert KACZMAREK</t>
  </si>
  <si>
    <t>KACZMAREK</t>
  </si>
  <si>
    <t>Leszek KAPŁON</t>
  </si>
  <si>
    <t>KAPŁON</t>
  </si>
  <si>
    <t>Krzysztof KAPUSTA</t>
  </si>
  <si>
    <t>KAPUSTA</t>
  </si>
  <si>
    <t>Michał KAZAŁA</t>
  </si>
  <si>
    <t>KAZAŁA</t>
  </si>
  <si>
    <t>Piotr KOZIOŁ</t>
  </si>
  <si>
    <t>KOZIOŁ</t>
  </si>
  <si>
    <t>Małgorzata KRAWCZYK</t>
  </si>
  <si>
    <t>KRAWCZYK</t>
  </si>
  <si>
    <t>Michał KUC</t>
  </si>
  <si>
    <t>KUC</t>
  </si>
  <si>
    <t>ŁukaszLEMIECH</t>
  </si>
  <si>
    <t>LEMIECH</t>
  </si>
  <si>
    <t>Marcin LEW</t>
  </si>
  <si>
    <t>LEW</t>
  </si>
  <si>
    <t>Tomasz LISIECKI</t>
  </si>
  <si>
    <t>LISIECKI</t>
  </si>
  <si>
    <t>Łukasz LUBIEWSKI</t>
  </si>
  <si>
    <t>LUBIEWSKI</t>
  </si>
  <si>
    <t>Katarzyna MENCEL</t>
  </si>
  <si>
    <t>MENCEL</t>
  </si>
  <si>
    <t>Jarosław MINCZEWSKI</t>
  </si>
  <si>
    <t>MINCZEWSKI</t>
  </si>
  <si>
    <t>Maciej MIZGAŁA</t>
  </si>
  <si>
    <t>MIZGAŁA</t>
  </si>
  <si>
    <t>Marcin MYSZKOWSKI</t>
  </si>
  <si>
    <t>MYSZKOWSKI</t>
  </si>
  <si>
    <t>Anna NOWICKA</t>
  </si>
  <si>
    <t>NOWICKA</t>
  </si>
  <si>
    <t>Marek OLSZANECKI</t>
  </si>
  <si>
    <t>OLSZANECKI</t>
  </si>
  <si>
    <t>Leszek PAPIEŻ</t>
  </si>
  <si>
    <t>PAPIEŻ</t>
  </si>
  <si>
    <t>Michał PASTERZ</t>
  </si>
  <si>
    <t>PASTERZ</t>
  </si>
  <si>
    <t>Adam PIEKAREC</t>
  </si>
  <si>
    <t>PIEKAREC</t>
  </si>
  <si>
    <t>Karolina POKUSA</t>
  </si>
  <si>
    <t>POKUSA</t>
  </si>
  <si>
    <t>Joanna RADECKA</t>
  </si>
  <si>
    <t>RADECKA</t>
  </si>
  <si>
    <t>Zbigniew RYBICKI</t>
  </si>
  <si>
    <t>RYBICKI</t>
  </si>
  <si>
    <t>Karol SKALIMOWSKI</t>
  </si>
  <si>
    <t>SKALIMOWSKI</t>
  </si>
  <si>
    <t>Maciej SZCZYKUTOWICZ</t>
  </si>
  <si>
    <t>SZCZYKUTOWICZ</t>
  </si>
  <si>
    <t>Olga SZEWCZUK-KOZIOŁ</t>
  </si>
  <si>
    <t>SZEWCZUK-KOZIOŁ</t>
  </si>
  <si>
    <t>Rafał SZYMAŃSKI</t>
  </si>
  <si>
    <t>Monika SZYNCZEWSKA</t>
  </si>
  <si>
    <t>SZYNCZEWSKA</t>
  </si>
  <si>
    <t>Marcin WŁODARCZYK</t>
  </si>
  <si>
    <t>WŁODARCZYK</t>
  </si>
  <si>
    <t>Zbigniew WOLSKI</t>
  </si>
  <si>
    <t>WOLSKI</t>
  </si>
  <si>
    <t>Damian WYLOTEK</t>
  </si>
  <si>
    <t>WYLOTEK</t>
  </si>
  <si>
    <t>Joanna ZIELIŃSKA</t>
  </si>
  <si>
    <t>ZIELIŃSKA</t>
  </si>
  <si>
    <t>Wyspiańskiego 8</t>
  </si>
  <si>
    <t>TAURON Liga Kobiet</t>
  </si>
  <si>
    <t>TAURON 1.Liga</t>
  </si>
  <si>
    <t>TAURON 1.Liga Kobiet</t>
  </si>
  <si>
    <t>Liczba błędów sędziów opisanych w poz. 85--87</t>
  </si>
  <si>
    <t>HK/TLK/01</t>
  </si>
  <si>
    <t>HK/TLK/02</t>
  </si>
  <si>
    <t>HK/TLK/03</t>
  </si>
  <si>
    <t>HK/TLK/04</t>
  </si>
  <si>
    <t>HK/TLK/05</t>
  </si>
  <si>
    <t>HK/TLK/06</t>
  </si>
  <si>
    <t>HK/TLK/07</t>
  </si>
  <si>
    <t>HK/TLK/08</t>
  </si>
  <si>
    <t>HK/TLK/09</t>
  </si>
  <si>
    <t>HK/TLK/10</t>
  </si>
  <si>
    <t>HK/TLK/11</t>
  </si>
  <si>
    <t>HK/TLK/12</t>
  </si>
  <si>
    <t>HK/TLK/13</t>
  </si>
  <si>
    <t>HK/TLK/14</t>
  </si>
  <si>
    <t>HK/TLK/15</t>
  </si>
  <si>
    <t>HK/TLK/16</t>
  </si>
  <si>
    <t>HK/TLK/17</t>
  </si>
  <si>
    <t>HK/TLK/18</t>
  </si>
  <si>
    <t>HK/TLK/19</t>
  </si>
  <si>
    <t>HK/TLK/20</t>
  </si>
  <si>
    <t>HK/TLK/21</t>
  </si>
  <si>
    <t>HK/TLK/22</t>
  </si>
  <si>
    <t>HK/TLK/23</t>
  </si>
  <si>
    <t>HK/TLK/24</t>
  </si>
  <si>
    <t>HK/TLK/25</t>
  </si>
  <si>
    <t>HK/TLK/26</t>
  </si>
  <si>
    <t>HK/TLK/27</t>
  </si>
  <si>
    <t>HK/TLK/28</t>
  </si>
  <si>
    <t>HK/TLK/29</t>
  </si>
  <si>
    <t>HK/TLK/30</t>
  </si>
  <si>
    <t>HK/TLK/31</t>
  </si>
  <si>
    <t>HK/TLK/32</t>
  </si>
  <si>
    <t>HK/TLK/33</t>
  </si>
  <si>
    <t>HK/TLK/34</t>
  </si>
  <si>
    <t>HK/TLK/35</t>
  </si>
  <si>
    <t>HK/TLK/36</t>
  </si>
  <si>
    <t>HK/TLK/37</t>
  </si>
  <si>
    <t>HK/TLK/38</t>
  </si>
  <si>
    <t>HK/TLK/39</t>
  </si>
  <si>
    <t>HK/TLK/40</t>
  </si>
  <si>
    <t>HK/TLK/41</t>
  </si>
  <si>
    <t>HK/TLK/42</t>
  </si>
  <si>
    <t>HK/TLK/43</t>
  </si>
  <si>
    <t>HK/TLK/44</t>
  </si>
  <si>
    <t>HK/TLK/45</t>
  </si>
  <si>
    <t>HK/TLK/46</t>
  </si>
  <si>
    <t>HK/TLK/47</t>
  </si>
  <si>
    <t>HK/TLK/48</t>
  </si>
  <si>
    <t>HK/TLK/49</t>
  </si>
  <si>
    <t>HK/TLK/50</t>
  </si>
  <si>
    <t>HK/T1M/01</t>
  </si>
  <si>
    <t>HK/T1M/02</t>
  </si>
  <si>
    <t>HK/T1M/03</t>
  </si>
  <si>
    <t>HK/T1M/04</t>
  </si>
  <si>
    <t>HK/T1M/05</t>
  </si>
  <si>
    <t>HK/T1M/06</t>
  </si>
  <si>
    <t>HK/T1M/07</t>
  </si>
  <si>
    <t>HK/T1M/08</t>
  </si>
  <si>
    <t>HK/T1M/09</t>
  </si>
  <si>
    <t>HK/T1M/10</t>
  </si>
  <si>
    <t>HK/T1M/11</t>
  </si>
  <si>
    <t>HK/T1M/12</t>
  </si>
  <si>
    <t>HK/T1M/13</t>
  </si>
  <si>
    <t>HK/T1M/14</t>
  </si>
  <si>
    <t>HK/T1M/15</t>
  </si>
  <si>
    <t>HK/T1M/16</t>
  </si>
  <si>
    <t>HK/T1M/17</t>
  </si>
  <si>
    <t>HK/T1M/18</t>
  </si>
  <si>
    <t>HK/T1M/19</t>
  </si>
  <si>
    <t>HK/T1M/20</t>
  </si>
  <si>
    <t>HK/T1M/21</t>
  </si>
  <si>
    <t>HK/T1M/22</t>
  </si>
  <si>
    <t>HK/T1M/23</t>
  </si>
  <si>
    <t>HK/T1M/24</t>
  </si>
  <si>
    <t>HK/T1M/25</t>
  </si>
  <si>
    <t>HK/T1M/26</t>
  </si>
  <si>
    <t>HK/T1M/27</t>
  </si>
  <si>
    <t>HK/T1M/28</t>
  </si>
  <si>
    <t>HK/T1M/29</t>
  </si>
  <si>
    <t>HK/T1M/30</t>
  </si>
  <si>
    <t>HK/T1M/31</t>
  </si>
  <si>
    <t>HK/T1M/32</t>
  </si>
  <si>
    <t>HK/T1M/33</t>
  </si>
  <si>
    <t>HK/T1M/34</t>
  </si>
  <si>
    <t>HK/T1M/35</t>
  </si>
  <si>
    <t>HK/T1M/36</t>
  </si>
  <si>
    <t>HK/T1M/37</t>
  </si>
  <si>
    <t>HK/T1M/38</t>
  </si>
  <si>
    <t>HK/T1M/39</t>
  </si>
  <si>
    <t>HK/T1M/40</t>
  </si>
  <si>
    <t>HK/T1M/41</t>
  </si>
  <si>
    <t>HK/T1M/42</t>
  </si>
  <si>
    <t>HK/T1M/43</t>
  </si>
  <si>
    <t>HK/T1M/44</t>
  </si>
  <si>
    <t>HK/T1M/45</t>
  </si>
  <si>
    <t>HK/T1M/46</t>
  </si>
  <si>
    <t>HK/T1M/47</t>
  </si>
  <si>
    <t>HK/T1M/48</t>
  </si>
  <si>
    <t>HK/T1M/49</t>
  </si>
  <si>
    <t>HK/T1M/50</t>
  </si>
  <si>
    <t>Stroje meczowe</t>
  </si>
  <si>
    <t>Bandy stałe za stanowiskiem sędziego 1</t>
  </si>
  <si>
    <t>HK/TLK</t>
  </si>
  <si>
    <t>HK/T1M</t>
  </si>
  <si>
    <t>Jastrzębie Barkom</t>
  </si>
  <si>
    <t>HK/TLM/01</t>
  </si>
  <si>
    <t>HK/TLM/02</t>
  </si>
  <si>
    <t>HK/TLM/03</t>
  </si>
  <si>
    <t>HK/TLM/04</t>
  </si>
  <si>
    <t>HK/TLM/05</t>
  </si>
  <si>
    <t>HK/TLM/06</t>
  </si>
  <si>
    <t>HK/TLM/07</t>
  </si>
  <si>
    <t>HK/TLM/08</t>
  </si>
  <si>
    <t>HK/TLM/09</t>
  </si>
  <si>
    <t>HK/TLM/10</t>
  </si>
  <si>
    <t>HK/TLM/11</t>
  </si>
  <si>
    <t>HK/TLM/12</t>
  </si>
  <si>
    <t>HK/TLM/13</t>
  </si>
  <si>
    <t>HK/TLM/14</t>
  </si>
  <si>
    <t>HK/TLM/15</t>
  </si>
  <si>
    <t>HK/TLM/16</t>
  </si>
  <si>
    <t>HK/TLM/17</t>
  </si>
  <si>
    <t>HK/TLM/18</t>
  </si>
  <si>
    <t>HK/TLM/19</t>
  </si>
  <si>
    <t>HK/TLM/20</t>
  </si>
  <si>
    <t>HK/TLM/21</t>
  </si>
  <si>
    <t>HK/TLM/22</t>
  </si>
  <si>
    <t>HK/TLM/23</t>
  </si>
  <si>
    <t>HK/TLM/24</t>
  </si>
  <si>
    <t>HK/TLM/25</t>
  </si>
  <si>
    <t>HK/TLM/26</t>
  </si>
  <si>
    <t>HK/TLM/27</t>
  </si>
  <si>
    <t>HK/TLM/28</t>
  </si>
  <si>
    <t>HK/TLM/29</t>
  </si>
  <si>
    <t>HK/TLM/30</t>
  </si>
  <si>
    <t>HK/TLM/31</t>
  </si>
  <si>
    <t>HK/TLM/32</t>
  </si>
  <si>
    <t>HK/TLM/33</t>
  </si>
  <si>
    <t>HK/TLM/34</t>
  </si>
  <si>
    <t>HK/TLM/35</t>
  </si>
  <si>
    <t>HK/TLM/36</t>
  </si>
  <si>
    <t>HK/TLM/37</t>
  </si>
  <si>
    <t>HK/TLM/38</t>
  </si>
  <si>
    <t>HK/TLM/39</t>
  </si>
  <si>
    <t>HK/TLM/40</t>
  </si>
  <si>
    <t>HK/TLM/41</t>
  </si>
  <si>
    <t>HK/TLM/42</t>
  </si>
  <si>
    <t>HK/TLM/43</t>
  </si>
  <si>
    <t>HK/TLM/44</t>
  </si>
  <si>
    <t>HK/TLM/45</t>
  </si>
  <si>
    <t>HK/TLM/46</t>
  </si>
  <si>
    <t>HK/TLM/47</t>
  </si>
  <si>
    <t>HK/TLM/48</t>
  </si>
  <si>
    <t>HK/TLM/49</t>
  </si>
  <si>
    <t>HK/TLM/50</t>
  </si>
  <si>
    <t>HK/T1K/01</t>
  </si>
  <si>
    <t>HK/T1K/02</t>
  </si>
  <si>
    <t>HK/T1K/03</t>
  </si>
  <si>
    <t>HK/T1K/04</t>
  </si>
  <si>
    <t>HK/T1K/05</t>
  </si>
  <si>
    <t>HK/T1K/06</t>
  </si>
  <si>
    <t>HK/T1K/07</t>
  </si>
  <si>
    <t>HK/T1K/08</t>
  </si>
  <si>
    <t>HK/T1K/09</t>
  </si>
  <si>
    <t>HK/T1K/10</t>
  </si>
  <si>
    <t>HK/T1K/11</t>
  </si>
  <si>
    <t>HK/T1K/12</t>
  </si>
  <si>
    <t>HK/T1K/13</t>
  </si>
  <si>
    <t>HK/T1K/14</t>
  </si>
  <si>
    <t>HK/T1K/15</t>
  </si>
  <si>
    <t>HK/T1K/16</t>
  </si>
  <si>
    <t>HK/T1K/17</t>
  </si>
  <si>
    <t>HK/T1K/18</t>
  </si>
  <si>
    <t>HK/T1K/19</t>
  </si>
  <si>
    <t>HK/T1K/20</t>
  </si>
  <si>
    <t>HK/T1K/21</t>
  </si>
  <si>
    <t>HK/T1K/22</t>
  </si>
  <si>
    <t>HK/T1K/23</t>
  </si>
  <si>
    <t>HK/T1K/24</t>
  </si>
  <si>
    <t>HK/T1K/25</t>
  </si>
  <si>
    <t>HK/T1K/26</t>
  </si>
  <si>
    <t>HK/T1K/27</t>
  </si>
  <si>
    <t>HK/T1K/28</t>
  </si>
  <si>
    <t>HK/T1K/29</t>
  </si>
  <si>
    <t>HK/T1K/30</t>
  </si>
  <si>
    <t>HK/TLM</t>
  </si>
  <si>
    <t>HK/T1K</t>
  </si>
  <si>
    <t xml:space="preserve">S1/S2 Brak odprawy z obsługą zawodów; set 1 /6:3/ piłka po bloku; /15:12/ antenka po stronie S2; set 2 /1:4/ piłka po bloku oraz brak pomocy S2; set 3 /3:3/ piłka autowa; /9:9/ S1 wziął na siebie CH po wydaniu decyzji; /10:10/ piłka dotknięta w obronie oraz brak pomocy S2; set 4 /6:8/ brak reakcji S1 i S2 na zachowanie trenera gości; /10:20/ brak reakcji na zachowanie zawodników w polu rozgrzewki; set 5 /3:3/ S1/S2 brak reakcji na błąd SL; </t>
  </si>
  <si>
    <t>Antoni WODZYŃSKI /SportTech/</t>
  </si>
  <si>
    <t>Szymon SZLENDAK</t>
  </si>
  <si>
    <t>SZLENDAK</t>
  </si>
  <si>
    <t>Piotr GUMIENNY</t>
  </si>
  <si>
    <t>GUMIENNY</t>
  </si>
  <si>
    <t>Dominika BROCHOCKA</t>
  </si>
  <si>
    <t>BROCHOCKA</t>
  </si>
  <si>
    <t>Magdalena CHOJECKA</t>
  </si>
  <si>
    <t>CHOJECKA</t>
  </si>
  <si>
    <t>Jakub KALARUS</t>
  </si>
  <si>
    <t>KALARUS</t>
  </si>
  <si>
    <t>KISIEL-SEKURA</t>
  </si>
  <si>
    <t>Maciej MACHOWCZYK</t>
  </si>
  <si>
    <t>MACHOWCZYK</t>
  </si>
  <si>
    <t>Aleksandra PACYNA</t>
  </si>
  <si>
    <t>PACYNA</t>
  </si>
  <si>
    <t>Justyna PĘDRYS</t>
  </si>
  <si>
    <t>PĘDRYS</t>
  </si>
  <si>
    <t>Dawid RUSAK</t>
  </si>
  <si>
    <t>RUSAK</t>
  </si>
  <si>
    <t xml:space="preserve">Katarzyna SETLIK </t>
  </si>
  <si>
    <t>SETLIK K</t>
  </si>
  <si>
    <t>SETLIK B</t>
  </si>
  <si>
    <t>Aleksandra SMOLAREK</t>
  </si>
  <si>
    <t>SMOLAREK</t>
  </si>
  <si>
    <t>Marek SZWALGUN</t>
  </si>
  <si>
    <t>SZWALGUN</t>
  </si>
  <si>
    <t>Szkolna 7</t>
  </si>
  <si>
    <t>Hala OSiR w Lusówku</t>
  </si>
  <si>
    <t>/POZ/ Hala OSiR w Lusówku, Szkolna 7</t>
  </si>
  <si>
    <r>
      <t xml:space="preserve">Liczba </t>
    </r>
    <r>
      <rPr>
        <b/>
        <sz val="10"/>
        <rFont val="Calibri"/>
        <family val="2"/>
        <charset val="238"/>
        <scheme val="minor"/>
      </rPr>
      <t>przegranych</t>
    </r>
    <r>
      <rPr>
        <b/>
        <sz val="10"/>
        <color rgb="FFC00000"/>
        <rFont val="Calibri"/>
        <family val="2"/>
        <charset val="238"/>
        <scheme val="minor"/>
      </rPr>
      <t xml:space="preserve"> challenge przez sędziego</t>
    </r>
  </si>
  <si>
    <r>
      <t xml:space="preserve">Liczba challenge </t>
    </r>
    <r>
      <rPr>
        <b/>
        <sz val="10"/>
        <rFont val="Calibri"/>
        <family val="2"/>
        <charset val="238"/>
        <scheme val="minor"/>
      </rPr>
      <t>po przyznaniu się do błędu przez zawodnika</t>
    </r>
  </si>
  <si>
    <r>
      <t xml:space="preserve">Liczba </t>
    </r>
    <r>
      <rPr>
        <b/>
        <sz val="10"/>
        <rFont val="Calibri"/>
        <family val="2"/>
        <charset val="238"/>
        <scheme val="minor"/>
      </rPr>
      <t>challenge bez możliwości oceny</t>
    </r>
  </si>
  <si>
    <t xml:space="preserve"> hala sporowa - TAURON Liga Kobiet</t>
  </si>
  <si>
    <t>hala sporowa - TAURON 1.Liga</t>
  </si>
  <si>
    <t>hala sporowa - TAURON 1.Liga Kobiet</t>
  </si>
  <si>
    <t>Baraż</t>
  </si>
  <si>
    <t>Magda GAGO</t>
  </si>
  <si>
    <t>GAGO</t>
  </si>
  <si>
    <r>
      <t xml:space="preserve">Oceny za czas gry drużyn </t>
    </r>
    <r>
      <rPr>
        <sz val="10"/>
        <color rgb="FFC00000"/>
        <rFont val="Calibri"/>
        <family val="2"/>
        <charset val="238"/>
        <scheme val="minor"/>
      </rPr>
      <t>/zgodnie z procedurami/</t>
    </r>
    <r>
      <rPr>
        <sz val="10"/>
        <color theme="1"/>
        <rFont val="Calibri"/>
        <family val="2"/>
        <charset val="238"/>
        <scheme val="minor"/>
      </rPr>
      <t>:</t>
    </r>
  </si>
  <si>
    <t>Adam FLISZKIEWICZ</t>
  </si>
  <si>
    <t>FLISZKIEWICZ</t>
  </si>
  <si>
    <t>Tomasz GORCZYCA</t>
  </si>
  <si>
    <t>GORCZYCA</t>
  </si>
  <si>
    <t>Michał JAŹWIEC</t>
  </si>
  <si>
    <t>JAŹWIEC</t>
  </si>
  <si>
    <t>Andrzej KOCIĘCKI</t>
  </si>
  <si>
    <t>KOCIĘCKI</t>
  </si>
  <si>
    <t>Krzysztof KUCHARCZYK</t>
  </si>
  <si>
    <t>KUCHARCZYK</t>
  </si>
  <si>
    <t>Donat PRZYBYLSKI</t>
  </si>
  <si>
    <t>PRZYBYLSKI</t>
  </si>
  <si>
    <t>Mateusz WRÓBEL</t>
  </si>
  <si>
    <t>WRÓBEL</t>
  </si>
  <si>
    <t>SMM</t>
  </si>
  <si>
    <t>Jan BANIAK</t>
  </si>
  <si>
    <t>BANIAK</t>
  </si>
  <si>
    <t>Albert BŁAŻEWICZ</t>
  </si>
  <si>
    <t>BŁAŻEWICZ</t>
  </si>
  <si>
    <t>Jacek BROŃSKI</t>
  </si>
  <si>
    <t>Wiesław CIEŚLIK</t>
  </si>
  <si>
    <t>CIEŚLIK</t>
  </si>
  <si>
    <t>Andrzej CZERWIŃSKI</t>
  </si>
  <si>
    <t>CZERWIŃSKI</t>
  </si>
  <si>
    <t>Henryk DAROCHA</t>
  </si>
  <si>
    <t>DAROCHA</t>
  </si>
  <si>
    <t>Artur JANCZAREK</t>
  </si>
  <si>
    <t>JANCZAREK</t>
  </si>
  <si>
    <t>Andrzej KILEŃSKI</t>
  </si>
  <si>
    <t>KILEŃSKI</t>
  </si>
  <si>
    <t>Andrzej KUCHNA</t>
  </si>
  <si>
    <t>Marek LITWIŃSKI</t>
  </si>
  <si>
    <t>LITWIŃSKI</t>
  </si>
  <si>
    <t>Marek MIANOWSKI</t>
  </si>
  <si>
    <t>MIANOWSKI</t>
  </si>
  <si>
    <t>Adam MITUTA</t>
  </si>
  <si>
    <t>MITUTA</t>
  </si>
  <si>
    <t>Marek ORLEF</t>
  </si>
  <si>
    <t>ORLEF</t>
  </si>
  <si>
    <t>Marek SŁOWIK</t>
  </si>
  <si>
    <t>Jarosław WALERIAŃCZYK</t>
  </si>
  <si>
    <t>WALERIAŃCZYK</t>
  </si>
  <si>
    <t>Dariusz WOLSKI</t>
  </si>
  <si>
    <t>Jacek KUBIAK</t>
  </si>
  <si>
    <t>KUBIAK</t>
  </si>
  <si>
    <t>OSiR Bemowo</t>
  </si>
  <si>
    <t>Obrońców Tobruku 40</t>
  </si>
  <si>
    <t>/WAK/ OSiR Bemowo, ul. Obrońców Tobruku 40</t>
  </si>
  <si>
    <t>NOWEL LOS Nowy Dwór Mazowiecki</t>
  </si>
  <si>
    <t>CSR w Płocku</t>
  </si>
  <si>
    <t>Aleja Jana Kilińskiego 12</t>
  </si>
  <si>
    <t>Orlen Arena</t>
  </si>
  <si>
    <t>Plac Celebry Papieskiej 1</t>
  </si>
  <si>
    <t>/PLO/ CSR w Płocku, Aleja Jana Kilińskiego 12</t>
  </si>
  <si>
    <t>/PLO/ Orlen Arena, Plac Celebry Papieskiej 1</t>
  </si>
  <si>
    <t>Hala MOSiR Mielec</t>
  </si>
  <si>
    <t>/SMM/ Sędziszów Małopolski, ks. Stanisława Maciąga 3</t>
  </si>
  <si>
    <t>/SMM/ Hala MOSiR Mielec, Solskiego 1</t>
  </si>
  <si>
    <t>11 Listopada 16</t>
  </si>
  <si>
    <t>Hala Sprtowa w Ropczycach</t>
  </si>
  <si>
    <t>Sędziszów Małopolski</t>
  </si>
  <si>
    <t>MOSiR w Szopienicach</t>
  </si>
  <si>
    <t>Plac Zagłębia 3</t>
  </si>
  <si>
    <t>/KAT/ MOSiR w Szopienicach, 11 Listopada 16</t>
  </si>
  <si>
    <t>/BED/ HS Łagisza, Jedności 38</t>
  </si>
  <si>
    <t>/SMM/ Hala Sprtowa w Ropczycach, Wyspiańskiego 8</t>
  </si>
  <si>
    <t>Stilon Gorzów</t>
  </si>
  <si>
    <t>Gedania Politechnika Gdańsk</t>
  </si>
  <si>
    <t>Bogucka 2</t>
  </si>
  <si>
    <t>/WIE/ Hala Sportowa w Wieliczce, ul. Bogucka 2</t>
  </si>
  <si>
    <t>BESKID MEDIA MKS Imielin</t>
  </si>
  <si>
    <t>Patryk FRĄCKIEWICZ</t>
  </si>
  <si>
    <t>FRĄCKIEWICZ</t>
  </si>
  <si>
    <t>Krzeszowice</t>
  </si>
  <si>
    <t>Jarosław</t>
  </si>
  <si>
    <t>2024-09-21_TLM-013_SK_ZAW-KED</t>
  </si>
  <si>
    <t>TLM-013_ZAW-KED</t>
  </si>
  <si>
    <t>Łukasz MAKOWSKI</t>
  </si>
  <si>
    <t>Wołomin</t>
  </si>
  <si>
    <t>NEONET Norwid Częstochowa</t>
  </si>
  <si>
    <t>Podziemia Kredowe ChKS Chełm</t>
  </si>
  <si>
    <t>Certyfikat hali nr 1</t>
  </si>
  <si>
    <t>Certyfikat hali nr 2</t>
  </si>
  <si>
    <t>Certyfikat hali nr 3</t>
  </si>
  <si>
    <t>Certyfikat hali nr 4</t>
  </si>
  <si>
    <t>Certyfikat hali nr 5</t>
  </si>
  <si>
    <t>Certyfikat hali nr 6</t>
  </si>
  <si>
    <t>Certyfikat hali nr 7</t>
  </si>
  <si>
    <t>Certyfikat hali nr 8</t>
  </si>
  <si>
    <t>Certyfikat hali nr 9</t>
  </si>
  <si>
    <t>Certyfikat hali nr 10</t>
  </si>
  <si>
    <t>Certyfikat hali nr 11</t>
  </si>
  <si>
    <t>Certyfikat hali nr 12</t>
  </si>
  <si>
    <t>Certyfikat hali nr 13</t>
  </si>
  <si>
    <t>Certyfikat hali nr 14</t>
  </si>
  <si>
    <t>Certyfikat hali nr 15</t>
  </si>
  <si>
    <t>Certyfikat hali nr 16</t>
  </si>
  <si>
    <t>Certyfikat hali nr 17</t>
  </si>
  <si>
    <t>Certyfikat hali nr 18</t>
  </si>
  <si>
    <t>Certyfikat hali nr 19</t>
  </si>
  <si>
    <t>Certyfikat hali nr 20</t>
  </si>
  <si>
    <t>Certyfikat hali nr 21</t>
  </si>
  <si>
    <t>Certyfikat hali nr 22</t>
  </si>
  <si>
    <t>Certyfikat hali nr 23</t>
  </si>
  <si>
    <t>Certyfikat hali nr 24</t>
  </si>
  <si>
    <t>Certyfikat hali nr 25</t>
  </si>
  <si>
    <t>Certyfikat hali nr 26</t>
  </si>
  <si>
    <t>Certyfikat hali nr 27</t>
  </si>
  <si>
    <t>Certyfikat hali nr 28</t>
  </si>
  <si>
    <t>Certyfikat hali nr 29</t>
  </si>
  <si>
    <t>Certyfikat hali nr 30</t>
  </si>
  <si>
    <t>Certyfikat hali nr 31</t>
  </si>
  <si>
    <t>Certyfikat hali nr 32</t>
  </si>
  <si>
    <t>Certyfikat hali nr 33</t>
  </si>
  <si>
    <t>Certyfikat hali nr 34</t>
  </si>
  <si>
    <t>Certyfikat hali nr 35</t>
  </si>
  <si>
    <t>Certyfikat hali nr 36</t>
  </si>
  <si>
    <t>Certyfikat hali nr 37</t>
  </si>
  <si>
    <t>Certyfikat hali nr 38</t>
  </si>
  <si>
    <t>Certyfikat hali nr 39</t>
  </si>
  <si>
    <t>Certyfikat hali nr 40</t>
  </si>
  <si>
    <t>Certyfikat hali nr 41</t>
  </si>
  <si>
    <t>Certyfikat hali nr 42</t>
  </si>
  <si>
    <t>Certyfikat hali nr 43</t>
  </si>
  <si>
    <t>Certyfikat hali nr 44</t>
  </si>
  <si>
    <t>Certyfikat hali nr 45</t>
  </si>
  <si>
    <t>Certyfikat hali nr 46</t>
  </si>
  <si>
    <t>Certyfikat hali nr 47</t>
  </si>
  <si>
    <t>Certyfikat hali nr 48</t>
  </si>
  <si>
    <t>Certyfikat hali nr 49</t>
  </si>
  <si>
    <t>Certyfikat hali nr 50</t>
  </si>
  <si>
    <t>Certyfikat hali nr 51</t>
  </si>
  <si>
    <t>Certyfikat hali nr 52</t>
  </si>
  <si>
    <t>Certyfikat hali nr 53</t>
  </si>
  <si>
    <t>Certyfikat hali nr 54</t>
  </si>
  <si>
    <t>Certyfikat hali nr 55</t>
  </si>
  <si>
    <t>Certyfikat hali nr 56</t>
  </si>
  <si>
    <t>Certyfikat hali nr 57</t>
  </si>
  <si>
    <t>Certyfikat hali nr 58</t>
  </si>
  <si>
    <t>Certyfikat hali nr 59</t>
  </si>
  <si>
    <t>Certyfikat hali nr 60</t>
  </si>
  <si>
    <t>Certyfikat hali nr 61</t>
  </si>
  <si>
    <t>Certyfikat hali nr 62</t>
  </si>
  <si>
    <t>Certyfikat hali nr 63</t>
  </si>
  <si>
    <t>Certyfikat hali nr 64</t>
  </si>
  <si>
    <t>Certyfikat hali nr 65</t>
  </si>
  <si>
    <t>Certyfikat hali nr 66</t>
  </si>
  <si>
    <t>Certyfikat hali nr 67</t>
  </si>
  <si>
    <t>Certyfikat hali nr 68</t>
  </si>
  <si>
    <t>Certyfikat hali nr 69</t>
  </si>
  <si>
    <t>Certyfikat hali nr 70</t>
  </si>
  <si>
    <t>Certyfikat hali nr 71</t>
  </si>
  <si>
    <t>Certyfikat hali nr 72</t>
  </si>
  <si>
    <t>Certyfikat hali nr 73</t>
  </si>
  <si>
    <t>Certyfikat hali nr 74</t>
  </si>
  <si>
    <t>Certyfikat hali nr 75</t>
  </si>
  <si>
    <t>wersja SK nr</t>
  </si>
  <si>
    <t>Tychy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</si>
</sst>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z_ł_-;\-* #,##0.00\ _z_ł_-;_-* &quot;-&quot;??\ _z_ł_-;_-@_-"/>
    <numFmt numFmtId="165" formatCode="#,##0.000"/>
    <numFmt numFmtId="166" formatCode="0.000"/>
    <numFmt numFmtId="167" formatCode="h:mm;@"/>
    <numFmt numFmtId="168" formatCode="[$-415]General"/>
    <numFmt numFmtId="169" formatCode="_(* #,##0.00_);_(* \(#,##0.00\);_(* &quot;-&quot;??_);_(@_)"/>
    <numFmt numFmtId="170" formatCode="0.0"/>
  </numFmts>
  <fonts count="107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sz val="11"/>
      <color rgb="FF0000FF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0000FF"/>
      <name val="Calibri"/>
      <family val="2"/>
      <charset val="238"/>
      <scheme val="minor"/>
    </font>
    <font>
      <b/>
      <sz val="11"/>
      <color rgb="FF0000FF"/>
      <name val="Calibri"/>
      <family val="2"/>
      <charset val="238"/>
      <scheme val="minor"/>
    </font>
    <font>
      <b/>
      <sz val="11"/>
      <color rgb="FFC00000"/>
      <name val="Calibri"/>
      <family val="2"/>
      <charset val="238"/>
      <scheme val="minor"/>
    </font>
    <font>
      <b/>
      <sz val="12"/>
      <color rgb="FFC00000"/>
      <name val="Calibri"/>
      <family val="2"/>
      <charset val="238"/>
      <scheme val="minor"/>
    </font>
    <font>
      <b/>
      <sz val="12"/>
      <color rgb="FF0000FF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8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8"/>
      <color theme="0"/>
      <name val="Calibri"/>
      <family val="2"/>
      <charset val="238"/>
      <scheme val="minor"/>
    </font>
    <font>
      <b/>
      <sz val="10"/>
      <color rgb="FF0000FF"/>
      <name val="Calibri"/>
      <family val="2"/>
      <charset val="238"/>
      <scheme val="minor"/>
    </font>
    <font>
      <sz val="9"/>
      <color rgb="FF0000F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0"/>
      <color rgb="FFC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C00000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4"/>
      <color theme="0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20"/>
      <color theme="0"/>
      <name val="Calibri"/>
      <family val="2"/>
      <charset val="238"/>
      <scheme val="minor"/>
    </font>
    <font>
      <b/>
      <sz val="2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7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9"/>
      <name val="Segoe U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rgb="FF000000"/>
      <name val="Arial CE"/>
      <charset val="238"/>
    </font>
    <font>
      <u/>
      <sz val="10"/>
      <color indexed="30"/>
      <name val="Arial"/>
      <family val="2"/>
      <charset val="238"/>
    </font>
    <font>
      <b/>
      <i/>
      <sz val="14"/>
      <color rgb="FFFF000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i/>
      <sz val="14"/>
      <name val="Calibri"/>
      <family val="2"/>
      <charset val="238"/>
      <scheme val="minor"/>
    </font>
    <font>
      <sz val="10"/>
      <color theme="0" tint="-0.3499862666707357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color rgb="FF0033CC"/>
      <name val="Calibri"/>
      <family val="2"/>
      <charset val="238"/>
      <scheme val="minor"/>
    </font>
    <font>
      <b/>
      <sz val="12"/>
      <color rgb="FFFFFF00"/>
      <name val="Calibri Light"/>
      <family val="2"/>
      <charset val="238"/>
      <scheme val="maj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name val="Candara"/>
      <family val="2"/>
      <charset val="238"/>
    </font>
    <font>
      <b/>
      <sz val="11"/>
      <name val="Candara"/>
      <family val="2"/>
      <charset val="238"/>
    </font>
    <font>
      <b/>
      <u/>
      <sz val="12"/>
      <color rgb="FFC00000"/>
      <name val="Calibri"/>
      <family val="2"/>
      <charset val="238"/>
      <scheme val="minor"/>
    </font>
    <font>
      <b/>
      <sz val="13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rgb="FF0033CC"/>
      <name val="Calibri"/>
      <family val="2"/>
      <charset val="238"/>
      <scheme val="minor"/>
    </font>
    <font>
      <b/>
      <u/>
      <sz val="14"/>
      <color rgb="FF0033CC"/>
      <name val="Calibri"/>
      <family val="2"/>
      <charset val="238"/>
      <scheme val="minor"/>
    </font>
    <font>
      <b/>
      <u/>
      <sz val="12"/>
      <color rgb="FFC00000"/>
      <name val="Candara"/>
      <family val="2"/>
      <charset val="238"/>
    </font>
    <font>
      <b/>
      <sz val="14"/>
      <color rgb="FF0000FF"/>
      <name val="Calibri"/>
      <family val="2"/>
      <charset val="238"/>
      <scheme val="minor"/>
    </font>
    <font>
      <b/>
      <u/>
      <sz val="14"/>
      <color rgb="FF0000FF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b/>
      <sz val="10"/>
      <color rgb="FF0000FF"/>
      <name val="Calibri"/>
      <family val="2"/>
      <charset val="238"/>
    </font>
    <font>
      <b/>
      <sz val="10"/>
      <color rgb="FF0033CC"/>
      <name val="Calibri"/>
      <family val="2"/>
      <charset val="238"/>
    </font>
    <font>
      <sz val="10"/>
      <color rgb="FF0000FF"/>
      <name val="Calibri"/>
      <family val="2"/>
      <charset val="238"/>
    </font>
    <font>
      <sz val="10"/>
      <name val="Calibri"/>
      <family val="2"/>
      <charset val="238"/>
    </font>
    <font>
      <b/>
      <sz val="10"/>
      <color theme="7" tint="0.79998168889431442"/>
      <name val="Calibri"/>
      <family val="2"/>
      <charset val="238"/>
    </font>
    <font>
      <b/>
      <sz val="10"/>
      <color theme="7" tint="0.79998168889431442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13"/>
      <color rgb="FF0000FF"/>
      <name val="Calibri"/>
      <family val="2"/>
      <charset val="238"/>
      <scheme val="minor"/>
    </font>
    <font>
      <b/>
      <sz val="9"/>
      <color rgb="FF0000FF"/>
      <name val="Calibri"/>
      <family val="2"/>
      <charset val="238"/>
      <scheme val="minor"/>
    </font>
    <font>
      <sz val="9"/>
      <color theme="0"/>
      <name val="Calibri"/>
      <family val="2"/>
      <charset val="238"/>
      <scheme val="minor"/>
    </font>
    <font>
      <sz val="13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8.5"/>
      <name val="Calibri"/>
      <family val="2"/>
      <charset val="238"/>
      <scheme val="minor"/>
    </font>
    <font>
      <b/>
      <sz val="8.5"/>
      <name val="Calibri"/>
      <family val="2"/>
      <charset val="238"/>
      <scheme val="minor"/>
    </font>
    <font>
      <sz val="12"/>
      <color rgb="FFC00000"/>
      <name val="Calibri"/>
      <family val="2"/>
      <charset val="238"/>
      <scheme val="minor"/>
    </font>
    <font>
      <sz val="12"/>
      <color rgb="FF000099"/>
      <name val="Calibri"/>
      <family val="2"/>
      <charset val="238"/>
      <scheme val="minor"/>
    </font>
    <font>
      <sz val="12"/>
      <color rgb="FF0000FF"/>
      <name val="Calibri"/>
      <family val="2"/>
      <charset val="238"/>
      <scheme val="minor"/>
    </font>
    <font>
      <sz val="10"/>
      <name val="Arial CE"/>
      <family val="2"/>
      <charset val="238"/>
    </font>
    <font>
      <u/>
      <sz val="11"/>
      <color theme="10"/>
      <name val="Czcionka tekstu podstawowego"/>
      <family val="2"/>
      <charset val="238"/>
    </font>
    <font>
      <u/>
      <sz val="11"/>
      <color indexed="12"/>
      <name val="Czcionka tekstu podstawowego"/>
      <family val="2"/>
      <charset val="238"/>
    </font>
    <font>
      <sz val="10"/>
      <color theme="1"/>
      <name val="Arial CE1"/>
      <charset val="238"/>
    </font>
    <font>
      <sz val="10"/>
      <color rgb="FF000000"/>
      <name val="Arial CE1"/>
      <charset val="238"/>
    </font>
    <font>
      <sz val="10"/>
      <color theme="1"/>
      <name val="Arial CE"/>
      <charset val="238"/>
    </font>
    <font>
      <i/>
      <sz val="11"/>
      <color rgb="FF7F7F7F"/>
      <name val="Calibri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0"/>
      <color theme="1"/>
      <name val="Cambria"/>
      <family val="1"/>
      <charset val="238"/>
    </font>
    <font>
      <sz val="10"/>
      <name val="Cambria"/>
      <family val="1"/>
      <charset val="238"/>
    </font>
    <font>
      <sz val="12"/>
      <color rgb="FF0000FF"/>
      <name val="Calibri"/>
      <family val="2"/>
      <charset val="238"/>
    </font>
    <font>
      <b/>
      <sz val="11"/>
      <color rgb="FF0000FF"/>
      <name val="Calibri"/>
      <family val="2"/>
      <charset val="238"/>
    </font>
    <font>
      <b/>
      <sz val="18"/>
      <name val="Calibri"/>
      <family val="2"/>
      <charset val="238"/>
      <scheme val="minor"/>
    </font>
    <font>
      <sz val="10"/>
      <color rgb="FFFF0000"/>
      <name val="Cambria"/>
      <family val="1"/>
      <charset val="238"/>
    </font>
    <font>
      <b/>
      <sz val="16"/>
      <color theme="1"/>
      <name val="Calibri"/>
      <family val="2"/>
      <charset val="238"/>
      <scheme val="minor"/>
    </font>
    <font>
      <sz val="8"/>
      <color theme="0"/>
      <name val="Cambria"/>
      <family val="1"/>
      <charset val="238"/>
    </font>
    <font>
      <sz val="10"/>
      <color theme="0"/>
      <name val="Cambria"/>
      <family val="1"/>
      <charset val="238"/>
    </font>
    <font>
      <sz val="8"/>
      <color theme="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4A734"/>
        <bgColor indexed="64"/>
      </patternFill>
    </fill>
    <fill>
      <patternFill patternType="solid">
        <fgColor rgb="FF6E6E6D"/>
        <bgColor indexed="64"/>
      </patternFill>
    </fill>
    <fill>
      <patternFill patternType="solid">
        <fgColor rgb="FFE2007A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7A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</fills>
  <borders count="1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theme="7"/>
      </left>
      <right style="thin">
        <color auto="1"/>
      </right>
      <top style="medium">
        <color theme="7"/>
      </top>
      <bottom style="medium">
        <color theme="7"/>
      </bottom>
      <diagonal/>
    </border>
    <border>
      <left style="thin">
        <color auto="1"/>
      </left>
      <right style="thin">
        <color auto="1"/>
      </right>
      <top style="medium">
        <color theme="7"/>
      </top>
      <bottom style="medium">
        <color theme="7"/>
      </bottom>
      <diagonal/>
    </border>
    <border>
      <left style="thin">
        <color auto="1"/>
      </left>
      <right style="medium">
        <color theme="7"/>
      </right>
      <top style="medium">
        <color theme="7"/>
      </top>
      <bottom style="medium">
        <color theme="7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theme="7"/>
      </left>
      <right/>
      <top style="medium">
        <color theme="7"/>
      </top>
      <bottom style="medium">
        <color theme="7"/>
      </bottom>
      <diagonal/>
    </border>
    <border>
      <left/>
      <right/>
      <top style="medium">
        <color theme="7"/>
      </top>
      <bottom style="medium">
        <color theme="7"/>
      </bottom>
      <diagonal/>
    </border>
    <border>
      <left/>
      <right style="medium">
        <color theme="7"/>
      </right>
      <top style="medium">
        <color theme="7"/>
      </top>
      <bottom style="medium">
        <color theme="7"/>
      </bottom>
      <diagonal/>
    </border>
    <border>
      <left style="medium">
        <color theme="0" tint="-0.24994659260841701"/>
      </left>
      <right style="thin">
        <color auto="1"/>
      </right>
      <top style="medium">
        <color theme="0" tint="-0.2499465926084170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0" tint="-0.24994659260841701"/>
      </top>
      <bottom style="thin">
        <color auto="1"/>
      </bottom>
      <diagonal/>
    </border>
    <border>
      <left style="thin">
        <color auto="1"/>
      </left>
      <right style="medium">
        <color theme="0" tint="-0.24994659260841701"/>
      </right>
      <top style="medium">
        <color theme="0" tint="-0.24994659260841701"/>
      </top>
      <bottom style="thin">
        <color auto="1"/>
      </bottom>
      <diagonal/>
    </border>
    <border>
      <left style="medium">
        <color theme="0" tint="-0.24994659260841701"/>
      </left>
      <right style="thin">
        <color auto="1"/>
      </right>
      <top style="thin">
        <color auto="1"/>
      </top>
      <bottom style="medium">
        <color theme="0" tint="-0.2499465926084170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0" tint="-0.24994659260841701"/>
      </bottom>
      <diagonal/>
    </border>
    <border>
      <left style="thin">
        <color auto="1"/>
      </left>
      <right style="medium">
        <color theme="0" tint="-0.24994659260841701"/>
      </right>
      <top style="thin">
        <color auto="1"/>
      </top>
      <bottom style="medium">
        <color theme="0" tint="-0.24994659260841701"/>
      </bottom>
      <diagonal/>
    </border>
    <border>
      <left/>
      <right style="thin">
        <color auto="1"/>
      </right>
      <top style="medium">
        <color theme="7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7"/>
      </top>
      <bottom style="thin">
        <color auto="1"/>
      </bottom>
      <diagonal/>
    </border>
    <border>
      <left style="thin">
        <color auto="1"/>
      </left>
      <right/>
      <top style="medium">
        <color theme="7"/>
      </top>
      <bottom style="thin">
        <color auto="1"/>
      </bottom>
      <diagonal/>
    </border>
    <border>
      <left/>
      <right/>
      <top style="medium">
        <color theme="7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medium">
        <color theme="7"/>
      </top>
      <bottom/>
      <diagonal/>
    </border>
    <border>
      <left style="thin">
        <color auto="1"/>
      </left>
      <right style="thin">
        <color auto="1"/>
      </right>
      <top style="medium">
        <color theme="7"/>
      </top>
      <bottom/>
      <diagonal/>
    </border>
    <border>
      <left style="thin">
        <color auto="1"/>
      </left>
      <right/>
      <top style="medium">
        <color theme="7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/>
      <right/>
      <top style="thin">
        <color auto="1"/>
      </top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 style="thin">
        <color theme="0"/>
      </right>
      <top style="thin">
        <color theme="7"/>
      </top>
      <bottom/>
      <diagonal/>
    </border>
    <border>
      <left style="thin">
        <color theme="7"/>
      </left>
      <right/>
      <top/>
      <bottom style="thin">
        <color theme="7"/>
      </bottom>
      <diagonal/>
    </border>
    <border>
      <left/>
      <right style="thin">
        <color theme="0"/>
      </right>
      <top/>
      <bottom style="thin">
        <color theme="7"/>
      </bottom>
      <diagonal/>
    </border>
    <border>
      <left style="thin">
        <color rgb="FFFFC000"/>
      </left>
      <right/>
      <top style="thin">
        <color rgb="FFFFC000"/>
      </top>
      <bottom/>
      <diagonal/>
    </border>
    <border>
      <left style="thin">
        <color rgb="FFFFC000"/>
      </left>
      <right/>
      <top/>
      <bottom style="thin">
        <color rgb="FFFFC000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 style="thin">
        <color rgb="FFFFC000"/>
      </top>
      <bottom/>
      <diagonal/>
    </border>
    <border>
      <left/>
      <right style="thin">
        <color theme="0"/>
      </right>
      <top/>
      <bottom style="thin">
        <color rgb="FFFFC000"/>
      </bottom>
      <diagonal/>
    </border>
    <border>
      <left style="thin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medium">
        <color rgb="FF6E6E6D"/>
      </left>
      <right style="medium">
        <color rgb="FF6E6E6D"/>
      </right>
      <top style="thin">
        <color theme="0"/>
      </top>
      <bottom/>
      <diagonal/>
    </border>
    <border>
      <left style="medium">
        <color rgb="FF6E6E6D"/>
      </left>
      <right style="medium">
        <color rgb="FF6E6E6D"/>
      </right>
      <top/>
      <bottom style="thin">
        <color theme="0"/>
      </bottom>
      <diagonal/>
    </border>
    <border>
      <left style="medium">
        <color rgb="FF6E6E6D"/>
      </left>
      <right style="medium">
        <color rgb="FF6E6E6D"/>
      </right>
      <top/>
      <bottom style="medium">
        <color rgb="FF6E6E6D"/>
      </bottom>
      <diagonal/>
    </border>
    <border>
      <left style="medium">
        <color rgb="FF34A734"/>
      </left>
      <right style="thin">
        <color theme="0"/>
      </right>
      <top style="medium">
        <color rgb="FF34A734"/>
      </top>
      <bottom style="medium">
        <color rgb="FF34A734"/>
      </bottom>
      <diagonal/>
    </border>
    <border>
      <left style="thin">
        <color theme="0"/>
      </left>
      <right style="thin">
        <color theme="0"/>
      </right>
      <top style="medium">
        <color rgb="FF34A734"/>
      </top>
      <bottom style="medium">
        <color rgb="FF34A734"/>
      </bottom>
      <diagonal/>
    </border>
    <border>
      <left style="thin">
        <color theme="0"/>
      </left>
      <right style="medium">
        <color rgb="FF34A734"/>
      </right>
      <top style="medium">
        <color rgb="FF34A734"/>
      </top>
      <bottom style="medium">
        <color rgb="FF34A734"/>
      </bottom>
      <diagonal/>
    </border>
    <border>
      <left style="medium">
        <color rgb="FF34A734"/>
      </left>
      <right style="medium">
        <color rgb="FF34A734"/>
      </right>
      <top style="medium">
        <color rgb="FF34A734"/>
      </top>
      <bottom style="medium">
        <color rgb="FF34A734"/>
      </bottom>
      <diagonal/>
    </border>
    <border>
      <left style="medium">
        <color rgb="FF34A734"/>
      </left>
      <right/>
      <top style="medium">
        <color rgb="FF34A734"/>
      </top>
      <bottom style="medium">
        <color rgb="FF34A734"/>
      </bottom>
      <diagonal/>
    </border>
    <border>
      <left/>
      <right style="medium">
        <color rgb="FF34A734"/>
      </right>
      <top style="medium">
        <color rgb="FF34A734"/>
      </top>
      <bottom style="medium">
        <color rgb="FF34A734"/>
      </bottom>
      <diagonal/>
    </border>
    <border>
      <left style="thin">
        <color rgb="FF6E6E6D"/>
      </left>
      <right style="thin">
        <color rgb="FF6E6E6D"/>
      </right>
      <top style="thin">
        <color rgb="FF6E6E6D"/>
      </top>
      <bottom style="thin">
        <color rgb="FF6E6E6D"/>
      </bottom>
      <diagonal/>
    </border>
    <border>
      <left style="medium">
        <color rgb="FF6E6E6D"/>
      </left>
      <right style="thin">
        <color theme="0"/>
      </right>
      <top style="medium">
        <color rgb="FF6E6E6D"/>
      </top>
      <bottom style="thin">
        <color theme="0"/>
      </bottom>
      <diagonal/>
    </border>
    <border>
      <left style="thin">
        <color theme="0"/>
      </left>
      <right style="medium">
        <color rgb="FF6E6E6D"/>
      </right>
      <top style="medium">
        <color rgb="FF6E6E6D"/>
      </top>
      <bottom style="thin">
        <color theme="0"/>
      </bottom>
      <diagonal/>
    </border>
    <border>
      <left style="medium">
        <color rgb="FF6E6E6D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rgb="FF6E6E6D"/>
      </right>
      <top style="thin">
        <color theme="0"/>
      </top>
      <bottom style="thin">
        <color theme="0"/>
      </bottom>
      <diagonal/>
    </border>
    <border>
      <left style="medium">
        <color rgb="FF6E6E6D"/>
      </left>
      <right style="thin">
        <color theme="0"/>
      </right>
      <top style="thin">
        <color theme="0"/>
      </top>
      <bottom style="medium">
        <color rgb="FF6E6E6D"/>
      </bottom>
      <diagonal/>
    </border>
    <border>
      <left style="thin">
        <color theme="0"/>
      </left>
      <right style="medium">
        <color rgb="FF6E6E6D"/>
      </right>
      <top style="thin">
        <color theme="0"/>
      </top>
      <bottom style="medium">
        <color rgb="FF6E6E6D"/>
      </bottom>
      <diagonal/>
    </border>
    <border>
      <left style="medium">
        <color rgb="FFE2007A"/>
      </left>
      <right style="thin">
        <color theme="0"/>
      </right>
      <top style="medium">
        <color rgb="FFE2007A"/>
      </top>
      <bottom style="thin">
        <color theme="0"/>
      </bottom>
      <diagonal/>
    </border>
    <border>
      <left style="thin">
        <color theme="0"/>
      </left>
      <right style="medium">
        <color rgb="FFE2007A"/>
      </right>
      <top style="medium">
        <color rgb="FFE2007A"/>
      </top>
      <bottom style="thin">
        <color theme="0"/>
      </bottom>
      <diagonal/>
    </border>
    <border>
      <left style="medium">
        <color rgb="FFE2007A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rgb="FFE2007A"/>
      </right>
      <top style="thin">
        <color theme="0"/>
      </top>
      <bottom style="thin">
        <color theme="0"/>
      </bottom>
      <diagonal/>
    </border>
    <border>
      <left style="medium">
        <color rgb="FFE2007A"/>
      </left>
      <right style="thin">
        <color theme="0"/>
      </right>
      <top style="thin">
        <color theme="0"/>
      </top>
      <bottom style="medium">
        <color rgb="FFE2007A"/>
      </bottom>
      <diagonal/>
    </border>
    <border>
      <left style="thin">
        <color theme="0"/>
      </left>
      <right style="medium">
        <color rgb="FFE2007A"/>
      </right>
      <top style="thin">
        <color theme="0"/>
      </top>
      <bottom style="medium">
        <color rgb="FFE2007A"/>
      </bottom>
      <diagonal/>
    </border>
    <border>
      <left style="medium">
        <color rgb="FF34A734"/>
      </left>
      <right style="thin">
        <color theme="0"/>
      </right>
      <top style="medium">
        <color rgb="FF34A734"/>
      </top>
      <bottom style="thin">
        <color theme="0"/>
      </bottom>
      <diagonal/>
    </border>
    <border>
      <left style="thin">
        <color theme="0"/>
      </left>
      <right style="medium">
        <color rgb="FF34A734"/>
      </right>
      <top style="medium">
        <color rgb="FF34A734"/>
      </top>
      <bottom style="thin">
        <color theme="0"/>
      </bottom>
      <diagonal/>
    </border>
    <border>
      <left style="medium">
        <color rgb="FF34A73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rgb="FF34A734"/>
      </right>
      <top style="thin">
        <color theme="0"/>
      </top>
      <bottom style="thin">
        <color theme="0"/>
      </bottom>
      <diagonal/>
    </border>
    <border>
      <left style="medium">
        <color rgb="FF34A734"/>
      </left>
      <right style="thin">
        <color theme="0"/>
      </right>
      <top style="thin">
        <color theme="0"/>
      </top>
      <bottom style="medium">
        <color rgb="FF34A734"/>
      </bottom>
      <diagonal/>
    </border>
    <border>
      <left style="thin">
        <color theme="0"/>
      </left>
      <right style="medium">
        <color rgb="FF34A734"/>
      </right>
      <top style="thin">
        <color theme="0"/>
      </top>
      <bottom style="medium">
        <color rgb="FF34A734"/>
      </bottom>
      <diagonal/>
    </border>
    <border>
      <left style="medium">
        <color rgb="FF34A734"/>
      </left>
      <right style="medium">
        <color rgb="FF34A734"/>
      </right>
      <top style="medium">
        <color rgb="FF34A734"/>
      </top>
      <bottom style="thin">
        <color theme="0"/>
      </bottom>
      <diagonal/>
    </border>
    <border>
      <left style="medium">
        <color rgb="FF34A734"/>
      </left>
      <right style="medium">
        <color rgb="FF34A734"/>
      </right>
      <top style="thin">
        <color theme="0"/>
      </top>
      <bottom style="thin">
        <color theme="0"/>
      </bottom>
      <diagonal/>
    </border>
    <border>
      <left style="medium">
        <color rgb="FF34A734"/>
      </left>
      <right style="medium">
        <color rgb="FF34A734"/>
      </right>
      <top style="thin">
        <color theme="0"/>
      </top>
      <bottom style="medium">
        <color rgb="FF34A734"/>
      </bottom>
      <diagonal/>
    </border>
    <border>
      <left style="medium">
        <color rgb="FFE2007A"/>
      </left>
      <right style="medium">
        <color rgb="FFE2007A"/>
      </right>
      <top style="medium">
        <color rgb="FFE2007A"/>
      </top>
      <bottom style="thin">
        <color theme="0"/>
      </bottom>
      <diagonal/>
    </border>
    <border>
      <left style="medium">
        <color rgb="FFE2007A"/>
      </left>
      <right style="medium">
        <color rgb="FFE2007A"/>
      </right>
      <top style="thin">
        <color theme="0"/>
      </top>
      <bottom style="thin">
        <color theme="0"/>
      </bottom>
      <diagonal/>
    </border>
    <border>
      <left style="medium">
        <color rgb="FFE2007A"/>
      </left>
      <right style="medium">
        <color rgb="FFE2007A"/>
      </right>
      <top style="thin">
        <color theme="0"/>
      </top>
      <bottom style="medium">
        <color rgb="FFE2007A"/>
      </bottom>
      <diagonal/>
    </border>
    <border>
      <left style="medium">
        <color rgb="FF6E6E6D"/>
      </left>
      <right style="medium">
        <color rgb="FF6E6E6D"/>
      </right>
      <top style="medium">
        <color rgb="FF6E6E6D"/>
      </top>
      <bottom style="thin">
        <color theme="0"/>
      </bottom>
      <diagonal/>
    </border>
    <border>
      <left style="medium">
        <color rgb="FF6E6E6D"/>
      </left>
      <right style="medium">
        <color rgb="FF6E6E6D"/>
      </right>
      <top style="thin">
        <color theme="0"/>
      </top>
      <bottom style="thin">
        <color theme="0"/>
      </bottom>
      <diagonal/>
    </border>
    <border>
      <left style="medium">
        <color rgb="FF6E6E6D"/>
      </left>
      <right style="medium">
        <color rgb="FF6E6E6D"/>
      </right>
      <top style="thin">
        <color theme="0"/>
      </top>
      <bottom style="medium">
        <color rgb="FF6E6E6D"/>
      </bottom>
      <diagonal/>
    </border>
    <border>
      <left style="thin">
        <color theme="0"/>
      </left>
      <right/>
      <top style="thin">
        <color auto="1"/>
      </top>
      <bottom/>
      <diagonal/>
    </border>
    <border>
      <left style="thin">
        <color theme="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theme="0"/>
      </left>
      <right style="medium">
        <color theme="0"/>
      </right>
      <top style="medium">
        <color theme="7"/>
      </top>
      <bottom style="medium">
        <color theme="7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6E6E6D"/>
      </bottom>
      <diagonal/>
    </border>
    <border>
      <left style="thin">
        <color auto="1"/>
      </left>
      <right style="thin">
        <color auto="1"/>
      </right>
      <top style="thin">
        <color rgb="FF6E6E6D"/>
      </top>
      <bottom style="thin">
        <color rgb="FF6E6E6D"/>
      </bottom>
      <diagonal/>
    </border>
    <border>
      <left style="thin">
        <color auto="1"/>
      </left>
      <right style="thin">
        <color auto="1"/>
      </right>
      <top style="thin">
        <color rgb="FF6E6E6D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7" tint="0.59996337778862885"/>
      </left>
      <right/>
      <top style="thin">
        <color theme="7" tint="0.59996337778862885"/>
      </top>
      <bottom style="thin">
        <color theme="7" tint="0.59996337778862885"/>
      </bottom>
      <diagonal/>
    </border>
    <border>
      <left/>
      <right/>
      <top style="thin">
        <color theme="7" tint="0.59996337778862885"/>
      </top>
      <bottom style="thin">
        <color theme="7" tint="0.59996337778862885"/>
      </bottom>
      <diagonal/>
    </border>
    <border>
      <left/>
      <right style="thin">
        <color theme="7" tint="0.59996337778862885"/>
      </right>
      <top style="thin">
        <color theme="7" tint="0.59996337778862885"/>
      </top>
      <bottom style="thin">
        <color theme="7" tint="0.59996337778862885"/>
      </bottom>
      <diagonal/>
    </border>
    <border>
      <left style="medium">
        <color rgb="FF0070C0"/>
      </left>
      <right style="thin">
        <color theme="0"/>
      </right>
      <top style="medium">
        <color rgb="FF0070C0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 style="thin">
        <color theme="0"/>
      </bottom>
      <diagonal/>
    </border>
    <border>
      <left style="medium">
        <color rgb="FF0070C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theme="0"/>
      </bottom>
      <diagonal/>
    </border>
    <border>
      <left style="medium">
        <color rgb="FF0070C0"/>
      </left>
      <right style="thin">
        <color theme="0"/>
      </right>
      <top style="thin">
        <color theme="0"/>
      </top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theme="0"/>
      </bottom>
      <diagonal/>
    </border>
    <border>
      <left style="medium">
        <color rgb="FF0070C0"/>
      </left>
      <right style="medium">
        <color rgb="FF0070C0"/>
      </right>
      <top style="thin">
        <color theme="0"/>
      </top>
      <bottom style="thin">
        <color theme="0"/>
      </bottom>
      <diagonal/>
    </border>
    <border>
      <left style="medium">
        <color rgb="FF0070C0"/>
      </left>
      <right style="medium">
        <color rgb="FF0070C0"/>
      </right>
      <top style="thin">
        <color theme="0"/>
      </top>
      <bottom style="medium">
        <color rgb="FF0070C0"/>
      </bottom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39">
    <xf numFmtId="0" fontId="0" fillId="0" borderId="0"/>
    <xf numFmtId="0" fontId="31" fillId="0" borderId="0"/>
    <xf numFmtId="0" fontId="32" fillId="0" borderId="0"/>
    <xf numFmtId="0" fontId="31" fillId="0" borderId="0"/>
    <xf numFmtId="0" fontId="42" fillId="0" borderId="0"/>
    <xf numFmtId="168" fontId="43" fillId="0" borderId="0" applyBorder="0" applyProtection="0"/>
    <xf numFmtId="0" fontId="44" fillId="0" borderId="0" applyFill="0" applyBorder="0" applyAlignment="0" applyProtection="0"/>
    <xf numFmtId="169" fontId="31" fillId="0" borderId="0" applyFont="0" applyFill="0" applyBorder="0" applyAlignment="0" applyProtection="0"/>
    <xf numFmtId="0" fontId="31" fillId="0" borderId="0"/>
    <xf numFmtId="0" fontId="54" fillId="0" borderId="0" applyNumberFormat="0" applyFill="0" applyBorder="0" applyAlignment="0" applyProtection="0"/>
    <xf numFmtId="0" fontId="86" fillId="0" borderId="0"/>
    <xf numFmtId="0" fontId="86" fillId="0" borderId="0"/>
    <xf numFmtId="9" fontId="31" fillId="0" borderId="0" applyFont="0" applyFill="0" applyBorder="0" applyAlignment="0" applyProtection="0"/>
    <xf numFmtId="164" fontId="31" fillId="0" borderId="0" applyFont="0" applyFill="0" applyBorder="0" applyAlignment="0" applyProtection="0"/>
    <xf numFmtId="0" fontId="32" fillId="0" borderId="0"/>
    <xf numFmtId="0" fontId="87" fillId="0" borderId="0" applyNumberFormat="0" applyFill="0" applyBorder="0" applyAlignment="0" applyProtection="0">
      <alignment vertical="top"/>
      <protection locked="0"/>
    </xf>
    <xf numFmtId="0" fontId="88" fillId="0" borderId="0" applyNumberFormat="0" applyFill="0" applyBorder="0" applyAlignment="0" applyProtection="0"/>
    <xf numFmtId="0" fontId="53" fillId="0" borderId="0"/>
    <xf numFmtId="9" fontId="31" fillId="0" borderId="0" applyFont="0" applyFill="0" applyBorder="0" applyAlignment="0" applyProtection="0"/>
    <xf numFmtId="0" fontId="32" fillId="0" borderId="0"/>
    <xf numFmtId="168" fontId="89" fillId="0" borderId="0"/>
    <xf numFmtId="168" fontId="89" fillId="0" borderId="0"/>
    <xf numFmtId="168" fontId="90" fillId="0" borderId="0" applyBorder="0" applyProtection="0"/>
    <xf numFmtId="0" fontId="53" fillId="0" borderId="0"/>
    <xf numFmtId="9" fontId="31" fillId="0" borderId="0" applyFont="0" applyFill="0" applyBorder="0" applyAlignment="0" applyProtection="0"/>
    <xf numFmtId="0" fontId="53" fillId="0" borderId="0"/>
    <xf numFmtId="0" fontId="53" fillId="0" borderId="0"/>
    <xf numFmtId="0" fontId="54" fillId="0" borderId="0" applyNumberFormat="0" applyFill="0" applyBorder="0" applyAlignment="0" applyProtection="0"/>
    <xf numFmtId="168" fontId="91" fillId="0" borderId="0"/>
    <xf numFmtId="0" fontId="53" fillId="0" borderId="0"/>
    <xf numFmtId="0" fontId="31" fillId="0" borderId="0"/>
    <xf numFmtId="9" fontId="31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0" fontId="86" fillId="0" borderId="0"/>
    <xf numFmtId="0" fontId="53" fillId="0" borderId="0"/>
    <xf numFmtId="0" fontId="31" fillId="0" borderId="0"/>
    <xf numFmtId="9" fontId="31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31" fillId="0" borderId="0"/>
    <xf numFmtId="9" fontId="31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92" fillId="0" borderId="0" applyBorder="0" applyProtection="0"/>
    <xf numFmtId="168" fontId="93" fillId="0" borderId="0"/>
    <xf numFmtId="168" fontId="94" fillId="0" borderId="0"/>
    <xf numFmtId="0" fontId="3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31" fillId="0" borderId="0"/>
    <xf numFmtId="0" fontId="53" fillId="0" borderId="0"/>
    <xf numFmtId="0" fontId="53" fillId="0" borderId="0"/>
    <xf numFmtId="43" fontId="31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32" fillId="0" borderId="0"/>
    <xf numFmtId="43" fontId="31" fillId="0" borderId="0" applyFont="0" applyFill="0" applyBorder="0" applyAlignment="0" applyProtection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</cellStyleXfs>
  <cellXfs count="60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" fontId="8" fillId="8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left" vertical="center"/>
    </xf>
    <xf numFmtId="0" fontId="23" fillId="0" borderId="0" xfId="0" applyFont="1"/>
    <xf numFmtId="0" fontId="22" fillId="0" borderId="0" xfId="0" applyFont="1"/>
    <xf numFmtId="0" fontId="23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top"/>
    </xf>
    <xf numFmtId="0" fontId="9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37" fillId="2" borderId="0" xfId="1" applyFont="1" applyFill="1" applyAlignment="1">
      <alignment horizontal="center" vertical="center"/>
    </xf>
    <xf numFmtId="0" fontId="38" fillId="2" borderId="0" xfId="1" applyFont="1" applyFill="1" applyAlignment="1">
      <alignment horizontal="center" vertical="center"/>
    </xf>
    <xf numFmtId="0" fontId="40" fillId="2" borderId="0" xfId="1" applyFont="1" applyFill="1" applyAlignment="1">
      <alignment horizontal="left" vertical="center"/>
    </xf>
    <xf numFmtId="167" fontId="17" fillId="8" borderId="28" xfId="0" applyNumberFormat="1" applyFont="1" applyFill="1" applyBorder="1" applyAlignment="1" applyProtection="1">
      <alignment horizontal="center" vertical="center"/>
      <protection locked="0"/>
    </xf>
    <xf numFmtId="0" fontId="48" fillId="0" borderId="0" xfId="0" applyFont="1"/>
    <xf numFmtId="0" fontId="25" fillId="0" borderId="0" xfId="0" applyFont="1"/>
    <xf numFmtId="0" fontId="25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vertical="top"/>
    </xf>
    <xf numFmtId="0" fontId="15" fillId="0" borderId="0" xfId="0" applyFont="1" applyAlignment="1">
      <alignment vertical="center"/>
    </xf>
    <xf numFmtId="20" fontId="28" fillId="0" borderId="0" xfId="0" applyNumberFormat="1" applyFont="1" applyAlignment="1">
      <alignment horizontal="left" vertical="center"/>
    </xf>
    <xf numFmtId="0" fontId="28" fillId="0" borderId="0" xfId="0" applyFont="1" applyAlignment="1">
      <alignment horizontal="left" vertical="top"/>
    </xf>
    <xf numFmtId="0" fontId="15" fillId="0" borderId="0" xfId="0" applyFont="1"/>
    <xf numFmtId="0" fontId="6" fillId="0" borderId="6" xfId="0" applyFont="1" applyBorder="1"/>
    <xf numFmtId="0" fontId="6" fillId="0" borderId="6" xfId="0" applyFont="1" applyBorder="1" applyAlignment="1">
      <alignment horizontal="left" vertical="top"/>
    </xf>
    <xf numFmtId="0" fontId="6" fillId="0" borderId="6" xfId="0" applyFont="1" applyBorder="1" applyAlignment="1">
      <alignment horizontal="left" vertical="center"/>
    </xf>
    <xf numFmtId="0" fontId="26" fillId="0" borderId="6" xfId="0" applyFont="1" applyBorder="1" applyAlignment="1">
      <alignment vertical="center"/>
    </xf>
    <xf numFmtId="0" fontId="0" fillId="0" borderId="6" xfId="0" applyBorder="1"/>
    <xf numFmtId="0" fontId="6" fillId="0" borderId="8" xfId="0" applyFont="1" applyBorder="1"/>
    <xf numFmtId="0" fontId="26" fillId="0" borderId="8" xfId="0" applyFont="1" applyBorder="1" applyAlignment="1">
      <alignment vertical="center"/>
    </xf>
    <xf numFmtId="0" fontId="6" fillId="0" borderId="0" xfId="0" applyFont="1"/>
    <xf numFmtId="0" fontId="26" fillId="0" borderId="0" xfId="0" applyFont="1" applyAlignment="1">
      <alignment vertical="center"/>
    </xf>
    <xf numFmtId="0" fontId="6" fillId="0" borderId="9" xfId="0" applyFont="1" applyBorder="1"/>
    <xf numFmtId="0" fontId="27" fillId="0" borderId="6" xfId="0" applyFont="1" applyBorder="1"/>
    <xf numFmtId="0" fontId="55" fillId="0" borderId="6" xfId="0" applyFont="1" applyBorder="1"/>
    <xf numFmtId="0" fontId="6" fillId="0" borderId="6" xfId="0" applyFont="1" applyBorder="1" applyAlignment="1">
      <alignment vertical="center"/>
    </xf>
    <xf numFmtId="49" fontId="0" fillId="0" borderId="0" xfId="0" applyNumberFormat="1" applyAlignment="1">
      <alignment horizontal="center"/>
    </xf>
    <xf numFmtId="0" fontId="28" fillId="6" borderId="0" xfId="0" applyFont="1" applyFill="1" applyAlignment="1">
      <alignment vertical="center"/>
    </xf>
    <xf numFmtId="0" fontId="2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0" fillId="0" borderId="6" xfId="0" applyFont="1" applyBorder="1" applyAlignment="1">
      <alignment vertical="center"/>
    </xf>
    <xf numFmtId="0" fontId="61" fillId="0" borderId="6" xfId="0" applyFont="1" applyBorder="1" applyAlignment="1">
      <alignment vertical="center"/>
    </xf>
    <xf numFmtId="0" fontId="26" fillId="0" borderId="6" xfId="0" applyFont="1" applyBorder="1" applyAlignment="1">
      <alignment horizontal="left" vertical="center"/>
    </xf>
    <xf numFmtId="0" fontId="26" fillId="0" borderId="8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44" xfId="0" applyFont="1" applyBorder="1"/>
    <xf numFmtId="0" fontId="55" fillId="0" borderId="8" xfId="0" applyFont="1" applyBorder="1"/>
    <xf numFmtId="0" fontId="59" fillId="0" borderId="8" xfId="0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0" fillId="0" borderId="8" xfId="0" applyBorder="1"/>
    <xf numFmtId="0" fontId="55" fillId="0" borderId="7" xfId="0" applyFont="1" applyBorder="1"/>
    <xf numFmtId="0" fontId="26" fillId="0" borderId="7" xfId="0" applyFont="1" applyBorder="1" applyAlignment="1">
      <alignment horizontal="left" vertical="center"/>
    </xf>
    <xf numFmtId="0" fontId="6" fillId="0" borderId="7" xfId="0" applyFont="1" applyBorder="1"/>
    <xf numFmtId="0" fontId="26" fillId="0" borderId="7" xfId="0" applyFont="1" applyBorder="1" applyAlignment="1">
      <alignment vertical="center"/>
    </xf>
    <xf numFmtId="0" fontId="25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6" fillId="0" borderId="6" xfId="0" applyFont="1" applyBorder="1"/>
    <xf numFmtId="0" fontId="63" fillId="0" borderId="6" xfId="0" applyFont="1" applyBorder="1" applyAlignment="1">
      <alignment horizontal="left" vertical="center"/>
    </xf>
    <xf numFmtId="49" fontId="70" fillId="8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/>
    <xf numFmtId="0" fontId="0" fillId="2" borderId="6" xfId="0" applyFill="1" applyBorder="1"/>
    <xf numFmtId="0" fontId="0" fillId="2" borderId="8" xfId="0" applyFill="1" applyBorder="1"/>
    <xf numFmtId="0" fontId="66" fillId="4" borderId="1" xfId="0" applyFont="1" applyFill="1" applyBorder="1" applyAlignment="1">
      <alignment horizontal="center" vertical="center"/>
    </xf>
    <xf numFmtId="0" fontId="66" fillId="4" borderId="3" xfId="0" applyFont="1" applyFill="1" applyBorder="1" applyAlignment="1">
      <alignment horizontal="center" vertical="center"/>
    </xf>
    <xf numFmtId="0" fontId="68" fillId="8" borderId="1" xfId="0" applyFont="1" applyFill="1" applyBorder="1" applyAlignment="1" applyProtection="1">
      <alignment horizontal="center" vertical="center"/>
      <protection locked="0"/>
    </xf>
    <xf numFmtId="0" fontId="70" fillId="8" borderId="1" xfId="0" applyFont="1" applyFill="1" applyBorder="1" applyAlignment="1" applyProtection="1">
      <alignment horizontal="center" vertical="center"/>
      <protection locked="0"/>
    </xf>
    <xf numFmtId="0" fontId="70" fillId="8" borderId="3" xfId="0" applyFont="1" applyFill="1" applyBorder="1" applyAlignment="1" applyProtection="1">
      <alignment horizontal="center" vertical="center"/>
      <protection locked="0"/>
    </xf>
    <xf numFmtId="0" fontId="65" fillId="4" borderId="1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170" fontId="8" fillId="8" borderId="1" xfId="0" applyNumberFormat="1" applyFont="1" applyFill="1" applyBorder="1" applyAlignment="1" applyProtection="1">
      <alignment horizontal="center" vertical="center"/>
      <protection locked="0"/>
    </xf>
    <xf numFmtId="0" fontId="63" fillId="0" borderId="13" xfId="0" applyFont="1" applyBorder="1" applyAlignment="1">
      <alignment vertical="center"/>
    </xf>
    <xf numFmtId="0" fontId="63" fillId="0" borderId="6" xfId="0" applyFont="1" applyBorder="1" applyAlignment="1">
      <alignment vertical="center"/>
    </xf>
    <xf numFmtId="0" fontId="56" fillId="0" borderId="8" xfId="0" applyFont="1" applyBorder="1"/>
    <xf numFmtId="0" fontId="56" fillId="0" borderId="44" xfId="0" applyFont="1" applyBorder="1"/>
    <xf numFmtId="0" fontId="7" fillId="0" borderId="0" xfId="1" applyFont="1"/>
    <xf numFmtId="0" fontId="7" fillId="2" borderId="0" xfId="1" applyFont="1" applyFill="1"/>
    <xf numFmtId="0" fontId="7" fillId="2" borderId="0" xfId="1" applyFont="1" applyFill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8" fillId="2" borderId="0" xfId="1" applyFont="1" applyFill="1"/>
    <xf numFmtId="0" fontId="18" fillId="2" borderId="0" xfId="1" applyFont="1" applyFill="1"/>
    <xf numFmtId="3" fontId="17" fillId="2" borderId="0" xfId="1" applyNumberFormat="1" applyFont="1" applyFill="1"/>
    <xf numFmtId="3" fontId="7" fillId="2" borderId="0" xfId="1" applyNumberFormat="1" applyFont="1" applyFill="1"/>
    <xf numFmtId="0" fontId="24" fillId="2" borderId="44" xfId="1" applyFont="1" applyFill="1" applyBorder="1" applyAlignment="1">
      <alignment horizontal="center" vertical="center"/>
    </xf>
    <xf numFmtId="0" fontId="25" fillId="0" borderId="0" xfId="1" applyFont="1"/>
    <xf numFmtId="0" fontId="36" fillId="2" borderId="0" xfId="1" applyFont="1" applyFill="1" applyAlignment="1">
      <alignment vertical="center"/>
    </xf>
    <xf numFmtId="0" fontId="45" fillId="2" borderId="0" xfId="0" applyFont="1" applyFill="1" applyAlignment="1">
      <alignment horizontal="center" vertical="center"/>
    </xf>
    <xf numFmtId="0" fontId="23" fillId="2" borderId="0" xfId="1" applyFont="1" applyFill="1" applyAlignment="1">
      <alignment horizontal="left" vertical="center"/>
    </xf>
    <xf numFmtId="0" fontId="47" fillId="2" borderId="0" xfId="0" applyFont="1" applyFill="1" applyAlignment="1">
      <alignment horizontal="center" vertical="center"/>
    </xf>
    <xf numFmtId="0" fontId="39" fillId="0" borderId="6" xfId="0" applyFont="1" applyBorder="1" applyAlignment="1">
      <alignment horizontal="left" vertical="center"/>
    </xf>
    <xf numFmtId="0" fontId="79" fillId="0" borderId="6" xfId="0" applyFont="1" applyBorder="1" applyAlignment="1">
      <alignment horizontal="left" vertical="center"/>
    </xf>
    <xf numFmtId="0" fontId="59" fillId="0" borderId="6" xfId="0" applyFont="1" applyBorder="1"/>
    <xf numFmtId="0" fontId="77" fillId="2" borderId="0" xfId="1" applyFont="1" applyFill="1" applyAlignment="1">
      <alignment horizontal="center" vertical="center" wrapText="1"/>
    </xf>
    <xf numFmtId="0" fontId="49" fillId="2" borderId="0" xfId="1" applyFont="1" applyFill="1" applyAlignment="1">
      <alignment horizontal="left" vertical="center"/>
    </xf>
    <xf numFmtId="0" fontId="49" fillId="2" borderId="0" xfId="3" applyFont="1" applyFill="1" applyAlignment="1">
      <alignment horizontal="left" vertical="center"/>
    </xf>
    <xf numFmtId="0" fontId="35" fillId="2" borderId="0" xfId="1" applyFont="1" applyFill="1" applyAlignment="1">
      <alignment vertical="center"/>
    </xf>
    <xf numFmtId="0" fontId="80" fillId="2" borderId="0" xfId="1" applyFont="1" applyFill="1" applyAlignment="1">
      <alignment horizontal="center" vertical="center"/>
    </xf>
    <xf numFmtId="0" fontId="17" fillId="2" borderId="0" xfId="1" applyFont="1" applyFill="1" applyAlignment="1">
      <alignment horizontal="left" vertical="center"/>
    </xf>
    <xf numFmtId="0" fontId="17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left"/>
    </xf>
    <xf numFmtId="0" fontId="18" fillId="0" borderId="0" xfId="1" applyFont="1"/>
    <xf numFmtId="0" fontId="80" fillId="2" borderId="44" xfId="1" applyFont="1" applyFill="1" applyBorder="1" applyAlignment="1">
      <alignment horizontal="center" vertical="center"/>
    </xf>
    <xf numFmtId="0" fontId="81" fillId="2" borderId="12" xfId="1" applyFont="1" applyFill="1" applyBorder="1" applyAlignment="1">
      <alignment horizontal="left" vertical="center"/>
    </xf>
    <xf numFmtId="0" fontId="81" fillId="2" borderId="11" xfId="1" applyFont="1" applyFill="1" applyBorder="1" applyAlignment="1">
      <alignment horizontal="left" vertical="center"/>
    </xf>
    <xf numFmtId="0" fontId="81" fillId="2" borderId="12" xfId="3" applyFont="1" applyFill="1" applyBorder="1" applyAlignment="1">
      <alignment horizontal="left" vertical="center"/>
    </xf>
    <xf numFmtId="0" fontId="81" fillId="2" borderId="11" xfId="3" applyFont="1" applyFill="1" applyBorder="1" applyAlignment="1">
      <alignment horizontal="left" vertical="center"/>
    </xf>
    <xf numFmtId="0" fontId="23" fillId="13" borderId="63" xfId="1" applyFont="1" applyFill="1" applyBorder="1" applyAlignment="1">
      <alignment horizontal="center" vertical="center" wrapText="1"/>
    </xf>
    <xf numFmtId="0" fontId="79" fillId="11" borderId="6" xfId="0" applyFont="1" applyFill="1" applyBorder="1" applyAlignment="1">
      <alignment horizontal="center" vertical="center"/>
    </xf>
    <xf numFmtId="0" fontId="83" fillId="0" borderId="6" xfId="0" applyFont="1" applyBorder="1" applyAlignment="1">
      <alignment horizontal="center" vertical="center"/>
    </xf>
    <xf numFmtId="0" fontId="39" fillId="12" borderId="6" xfId="0" applyFont="1" applyFill="1" applyBorder="1" applyAlignment="1">
      <alignment horizontal="center" vertical="center"/>
    </xf>
    <xf numFmtId="0" fontId="84" fillId="0" borderId="6" xfId="0" applyFont="1" applyBorder="1" applyAlignment="1">
      <alignment horizontal="left" vertical="center"/>
    </xf>
    <xf numFmtId="0" fontId="39" fillId="2" borderId="6" xfId="0" applyFont="1" applyFill="1" applyBorder="1" applyAlignment="1">
      <alignment horizontal="center" vertical="center"/>
    </xf>
    <xf numFmtId="0" fontId="39" fillId="9" borderId="6" xfId="0" applyFont="1" applyFill="1" applyBorder="1" applyAlignment="1">
      <alignment horizontal="center" vertical="center"/>
    </xf>
    <xf numFmtId="0" fontId="39" fillId="12" borderId="9" xfId="0" applyFont="1" applyFill="1" applyBorder="1" applyAlignment="1">
      <alignment horizontal="center" vertical="center"/>
    </xf>
    <xf numFmtId="0" fontId="39" fillId="2" borderId="9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77" fillId="13" borderId="66" xfId="1" applyFont="1" applyFill="1" applyBorder="1" applyAlignment="1">
      <alignment horizontal="center" vertical="center" wrapText="1"/>
    </xf>
    <xf numFmtId="0" fontId="77" fillId="13" borderId="63" xfId="1" applyFont="1" applyFill="1" applyBorder="1" applyAlignment="1">
      <alignment horizontal="center" vertical="center" wrapText="1"/>
    </xf>
    <xf numFmtId="0" fontId="77" fillId="13" borderId="64" xfId="1" applyFont="1" applyFill="1" applyBorder="1" applyAlignment="1">
      <alignment horizontal="center" vertical="center" wrapText="1"/>
    </xf>
    <xf numFmtId="0" fontId="77" fillId="13" borderId="65" xfId="1" applyFont="1" applyFill="1" applyBorder="1" applyAlignment="1">
      <alignment horizontal="center" vertical="center" wrapText="1"/>
    </xf>
    <xf numFmtId="0" fontId="20" fillId="0" borderId="6" xfId="0" applyFont="1" applyBorder="1"/>
    <xf numFmtId="49" fontId="70" fillId="8" borderId="1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Alignment="1">
      <alignment horizontal="center" vertical="center"/>
    </xf>
    <xf numFmtId="0" fontId="95" fillId="0" borderId="0" xfId="0" applyFont="1"/>
    <xf numFmtId="0" fontId="96" fillId="2" borderId="69" xfId="4" applyFont="1" applyFill="1" applyBorder="1" applyAlignment="1">
      <alignment horizontal="left" vertical="center"/>
    </xf>
    <xf numFmtId="0" fontId="96" fillId="2" borderId="1" xfId="3" applyFont="1" applyFill="1" applyBorder="1" applyAlignment="1">
      <alignment horizontal="left" vertical="center"/>
    </xf>
    <xf numFmtId="0" fontId="96" fillId="2" borderId="69" xfId="4" applyFont="1" applyFill="1" applyBorder="1" applyAlignment="1" applyProtection="1">
      <alignment horizontal="left" vertical="center"/>
      <protection locked="0"/>
    </xf>
    <xf numFmtId="0" fontId="96" fillId="2" borderId="1" xfId="1" applyFont="1" applyFill="1" applyBorder="1" applyAlignment="1">
      <alignment horizontal="left" vertical="center"/>
    </xf>
    <xf numFmtId="0" fontId="96" fillId="2" borderId="69" xfId="0" applyFont="1" applyFill="1" applyBorder="1" applyAlignment="1">
      <alignment horizontal="left" vertical="center"/>
    </xf>
    <xf numFmtId="0" fontId="96" fillId="2" borderId="69" xfId="0" applyFont="1" applyFill="1" applyBorder="1"/>
    <xf numFmtId="0" fontId="95" fillId="0" borderId="0" xfId="0" applyFont="1" applyAlignment="1">
      <alignment horizontal="center" vertical="center"/>
    </xf>
    <xf numFmtId="0" fontId="96" fillId="2" borderId="1" xfId="0" applyFont="1" applyFill="1" applyBorder="1" applyAlignment="1">
      <alignment horizontal="left" vertical="center" wrapText="1"/>
    </xf>
    <xf numFmtId="0" fontId="96" fillId="2" borderId="1" xfId="0" applyFont="1" applyFill="1" applyBorder="1" applyAlignment="1">
      <alignment vertical="center"/>
    </xf>
    <xf numFmtId="0" fontId="96" fillId="2" borderId="69" xfId="0" applyFont="1" applyFill="1" applyBorder="1" applyAlignment="1">
      <alignment horizontal="left"/>
    </xf>
    <xf numFmtId="0" fontId="96" fillId="2" borderId="69" xfId="0" applyFont="1" applyFill="1" applyBorder="1" applyAlignment="1">
      <alignment horizontal="left" vertical="center" wrapText="1"/>
    </xf>
    <xf numFmtId="0" fontId="96" fillId="2" borderId="1" xfId="3" applyFont="1" applyFill="1" applyBorder="1" applyAlignment="1">
      <alignment vertical="center"/>
    </xf>
    <xf numFmtId="0" fontId="96" fillId="2" borderId="69" xfId="0" applyFont="1" applyFill="1" applyBorder="1" applyAlignment="1">
      <alignment vertical="center"/>
    </xf>
    <xf numFmtId="0" fontId="96" fillId="2" borderId="1" xfId="0" applyFont="1" applyFill="1" applyBorder="1" applyAlignment="1">
      <alignment horizontal="center" vertical="center" wrapText="1"/>
    </xf>
    <xf numFmtId="49" fontId="95" fillId="2" borderId="1" xfId="0" applyNumberFormat="1" applyFont="1" applyFill="1" applyBorder="1" applyAlignment="1">
      <alignment horizontal="center"/>
    </xf>
    <xf numFmtId="0" fontId="95" fillId="2" borderId="0" xfId="0" applyFont="1" applyFill="1"/>
    <xf numFmtId="0" fontId="95" fillId="2" borderId="1" xfId="0" applyFont="1" applyFill="1" applyBorder="1" applyAlignment="1">
      <alignment horizontal="center"/>
    </xf>
    <xf numFmtId="49" fontId="96" fillId="2" borderId="1" xfId="0" applyNumberFormat="1" applyFont="1" applyFill="1" applyBorder="1" applyAlignment="1">
      <alignment horizontal="center" vertical="center"/>
    </xf>
    <xf numFmtId="0" fontId="96" fillId="2" borderId="1" xfId="0" applyFont="1" applyFill="1" applyBorder="1"/>
    <xf numFmtId="0" fontId="96" fillId="2" borderId="1" xfId="0" applyFont="1" applyFill="1" applyBorder="1" applyAlignment="1">
      <alignment horizontal="center" vertical="center"/>
    </xf>
    <xf numFmtId="0" fontId="95" fillId="2" borderId="1" xfId="0" applyFont="1" applyFill="1" applyBorder="1" applyAlignment="1">
      <alignment horizontal="center" vertical="center"/>
    </xf>
    <xf numFmtId="0" fontId="95" fillId="2" borderId="0" xfId="0" applyFont="1" applyFill="1" applyAlignment="1">
      <alignment horizontal="left" vertical="center"/>
    </xf>
    <xf numFmtId="0" fontId="95" fillId="2" borderId="0" xfId="0" applyFont="1" applyFill="1" applyAlignment="1">
      <alignment horizontal="center" vertical="center"/>
    </xf>
    <xf numFmtId="0" fontId="95" fillId="2" borderId="0" xfId="0" applyFont="1" applyFill="1" applyAlignment="1">
      <alignment vertical="center"/>
    </xf>
    <xf numFmtId="170" fontId="96" fillId="2" borderId="1" xfId="0" applyNumberFormat="1" applyFont="1" applyFill="1" applyBorder="1" applyAlignment="1">
      <alignment horizontal="center" vertical="center"/>
    </xf>
    <xf numFmtId="0" fontId="96" fillId="2" borderId="1" xfId="0" applyFont="1" applyFill="1" applyBorder="1" applyAlignment="1">
      <alignment horizontal="left" vertical="center"/>
    </xf>
    <xf numFmtId="0" fontId="95" fillId="2" borderId="1" xfId="0" applyFont="1" applyFill="1" applyBorder="1" applyAlignment="1">
      <alignment horizontal="left" vertical="center"/>
    </xf>
    <xf numFmtId="0" fontId="96" fillId="2" borderId="1" xfId="0" applyFont="1" applyFill="1" applyBorder="1" applyAlignment="1">
      <alignment horizontal="center"/>
    </xf>
    <xf numFmtId="0" fontId="95" fillId="2" borderId="1" xfId="0" applyFont="1" applyFill="1" applyBorder="1"/>
    <xf numFmtId="0" fontId="95" fillId="2" borderId="1" xfId="0" applyFont="1" applyFill="1" applyBorder="1" applyAlignment="1">
      <alignment horizontal="left"/>
    </xf>
    <xf numFmtId="49" fontId="95" fillId="2" borderId="1" xfId="0" applyNumberFormat="1" applyFont="1" applyFill="1" applyBorder="1" applyAlignment="1">
      <alignment horizontal="left"/>
    </xf>
    <xf numFmtId="49" fontId="97" fillId="2" borderId="3" xfId="0" applyNumberFormat="1" applyFont="1" applyFill="1" applyBorder="1" applyAlignment="1">
      <alignment horizontal="left" vertical="center"/>
    </xf>
    <xf numFmtId="0" fontId="97" fillId="2" borderId="3" xfId="0" applyFont="1" applyFill="1" applyBorder="1" applyAlignment="1">
      <alignment horizontal="center" vertical="center"/>
    </xf>
    <xf numFmtId="0" fontId="98" fillId="4" borderId="1" xfId="0" applyFont="1" applyFill="1" applyBorder="1" applyAlignment="1">
      <alignment horizontal="center" vertical="center"/>
    </xf>
    <xf numFmtId="3" fontId="82" fillId="2" borderId="12" xfId="1" applyNumberFormat="1" applyFont="1" applyFill="1" applyBorder="1" applyAlignment="1">
      <alignment horizontal="center" vertical="center"/>
    </xf>
    <xf numFmtId="3" fontId="82" fillId="2" borderId="11" xfId="1" applyNumberFormat="1" applyFont="1" applyFill="1" applyBorder="1" applyAlignment="1">
      <alignment horizontal="center" vertical="center"/>
    </xf>
    <xf numFmtId="0" fontId="50" fillId="0" borderId="6" xfId="0" applyFont="1" applyBorder="1"/>
    <xf numFmtId="0" fontId="100" fillId="2" borderId="1" xfId="0" applyFont="1" applyFill="1" applyBorder="1"/>
    <xf numFmtId="0" fontId="81" fillId="10" borderId="12" xfId="3" applyFont="1" applyFill="1" applyBorder="1" applyAlignment="1">
      <alignment horizontal="left" vertical="center"/>
    </xf>
    <xf numFmtId="0" fontId="81" fillId="10" borderId="11" xfId="3" applyFont="1" applyFill="1" applyBorder="1" applyAlignment="1">
      <alignment horizontal="left" vertical="center"/>
    </xf>
    <xf numFmtId="0" fontId="81" fillId="10" borderId="12" xfId="1" applyFont="1" applyFill="1" applyBorder="1" applyAlignment="1">
      <alignment horizontal="left" vertical="center"/>
    </xf>
    <xf numFmtId="0" fontId="81" fillId="10" borderId="11" xfId="1" applyFont="1" applyFill="1" applyBorder="1" applyAlignment="1">
      <alignment horizontal="left" vertical="center"/>
    </xf>
    <xf numFmtId="0" fontId="6" fillId="0" borderId="1" xfId="0" applyFont="1" applyBorder="1"/>
    <xf numFmtId="0" fontId="6" fillId="0" borderId="1" xfId="0" applyFont="1" applyBorder="1" applyAlignment="1">
      <alignment horizontal="left" vertical="center"/>
    </xf>
    <xf numFmtId="0" fontId="5" fillId="0" borderId="8" xfId="9" applyFont="1" applyBorder="1" applyProtection="1"/>
    <xf numFmtId="0" fontId="8" fillId="16" borderId="1" xfId="0" applyFont="1" applyFill="1" applyBorder="1" applyAlignment="1" applyProtection="1">
      <alignment horizontal="center" vertical="center"/>
      <protection locked="0"/>
    </xf>
    <xf numFmtId="0" fontId="102" fillId="2" borderId="0" xfId="0" applyFont="1" applyFill="1" applyAlignment="1">
      <alignment horizontal="center"/>
    </xf>
    <xf numFmtId="0" fontId="102" fillId="2" borderId="0" xfId="0" applyFont="1" applyFill="1" applyAlignment="1">
      <alignment horizontal="center" vertical="center"/>
    </xf>
    <xf numFmtId="0" fontId="103" fillId="2" borderId="0" xfId="0" applyFont="1" applyFill="1"/>
    <xf numFmtId="0" fontId="103" fillId="2" borderId="0" xfId="0" applyFont="1" applyFill="1" applyAlignment="1">
      <alignment vertical="center"/>
    </xf>
    <xf numFmtId="0" fontId="103" fillId="0" borderId="0" xfId="0" applyFont="1"/>
    <xf numFmtId="0" fontId="104" fillId="0" borderId="0" xfId="0" applyFont="1" applyAlignment="1">
      <alignment horizontal="center"/>
    </xf>
    <xf numFmtId="0" fontId="102" fillId="0" borderId="0" xfId="0" applyFont="1" applyAlignment="1">
      <alignment horizontal="center"/>
    </xf>
    <xf numFmtId="0" fontId="96" fillId="2" borderId="40" xfId="0" applyFont="1" applyFill="1" applyBorder="1" applyAlignment="1">
      <alignment horizontal="left"/>
    </xf>
    <xf numFmtId="0" fontId="96" fillId="2" borderId="40" xfId="0" applyFont="1" applyFill="1" applyBorder="1" applyAlignment="1">
      <alignment vertical="center"/>
    </xf>
    <xf numFmtId="0" fontId="96" fillId="2" borderId="103" xfId="0" applyFont="1" applyFill="1" applyBorder="1" applyAlignment="1">
      <alignment horizontal="left" vertical="center"/>
    </xf>
    <xf numFmtId="0" fontId="96" fillId="2" borderId="103" xfId="0" applyFont="1" applyFill="1" applyBorder="1" applyAlignment="1">
      <alignment vertical="center"/>
    </xf>
    <xf numFmtId="0" fontId="96" fillId="2" borderId="103" xfId="0" applyFont="1" applyFill="1" applyBorder="1" applyAlignment="1">
      <alignment horizontal="left"/>
    </xf>
    <xf numFmtId="0" fontId="96" fillId="2" borderId="104" xfId="0" applyFont="1" applyFill="1" applyBorder="1" applyAlignment="1">
      <alignment horizontal="left"/>
    </xf>
    <xf numFmtId="0" fontId="96" fillId="2" borderId="102" xfId="0" applyFont="1" applyFill="1" applyBorder="1" applyAlignment="1">
      <alignment horizontal="left"/>
    </xf>
    <xf numFmtId="0" fontId="6" fillId="0" borderId="105" xfId="0" applyFont="1" applyBorder="1"/>
    <xf numFmtId="0" fontId="26" fillId="0" borderId="13" xfId="0" applyFont="1" applyBorder="1" applyAlignment="1">
      <alignment vertical="center"/>
    </xf>
    <xf numFmtId="0" fontId="81" fillId="2" borderId="0" xfId="1" applyFont="1" applyFill="1" applyAlignment="1">
      <alignment horizontal="left" vertical="center"/>
    </xf>
    <xf numFmtId="0" fontId="102" fillId="2" borderId="69" xfId="0" applyFont="1" applyFill="1" applyBorder="1" applyAlignment="1">
      <alignment horizontal="center"/>
    </xf>
    <xf numFmtId="0" fontId="102" fillId="2" borderId="69" xfId="0" applyFont="1" applyFill="1" applyBorder="1" applyAlignment="1">
      <alignment horizontal="center" vertical="center"/>
    </xf>
    <xf numFmtId="0" fontId="6" fillId="9" borderId="107" xfId="0" applyFont="1" applyFill="1" applyBorder="1"/>
    <xf numFmtId="0" fontId="6" fillId="9" borderId="108" xfId="0" applyFont="1" applyFill="1" applyBorder="1"/>
    <xf numFmtId="0" fontId="6" fillId="3" borderId="110" xfId="0" applyFont="1" applyFill="1" applyBorder="1"/>
    <xf numFmtId="0" fontId="6" fillId="3" borderId="111" xfId="0" applyFont="1" applyFill="1" applyBorder="1"/>
    <xf numFmtId="0" fontId="20" fillId="9" borderId="106" xfId="0" applyFont="1" applyFill="1" applyBorder="1" applyAlignment="1">
      <alignment vertical="center"/>
    </xf>
    <xf numFmtId="0" fontId="20" fillId="3" borderId="109" xfId="0" applyFont="1" applyFill="1" applyBorder="1" applyAlignment="1">
      <alignment vertical="center"/>
    </xf>
    <xf numFmtId="0" fontId="20" fillId="0" borderId="9" xfId="0" applyFont="1" applyBorder="1"/>
    <xf numFmtId="0" fontId="20" fillId="0" borderId="13" xfId="0" applyFont="1" applyBorder="1"/>
    <xf numFmtId="0" fontId="6" fillId="0" borderId="13" xfId="0" applyFont="1" applyBorder="1"/>
    <xf numFmtId="0" fontId="64" fillId="0" borderId="6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50" fillId="0" borderId="0" xfId="0" applyFont="1"/>
    <xf numFmtId="0" fontId="34" fillId="0" borderId="0" xfId="0" applyFont="1" applyAlignment="1">
      <alignment horizontal="center" vertical="center"/>
    </xf>
    <xf numFmtId="0" fontId="48" fillId="0" borderId="0" xfId="0" applyFont="1" applyAlignment="1">
      <alignment vertical="center"/>
    </xf>
    <xf numFmtId="2" fontId="0" fillId="0" borderId="0" xfId="0" applyNumberFormat="1" applyAlignment="1">
      <alignment vertical="center"/>
    </xf>
    <xf numFmtId="0" fontId="66" fillId="3" borderId="2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3" fillId="0" borderId="0" xfId="0" applyFont="1" applyAlignment="1">
      <alignment horizontal="left"/>
    </xf>
    <xf numFmtId="0" fontId="74" fillId="0" borderId="0" xfId="0" applyFont="1"/>
    <xf numFmtId="0" fontId="23" fillId="0" borderId="0" xfId="0" applyFont="1" applyAlignment="1">
      <alignment horizontal="center"/>
    </xf>
    <xf numFmtId="0" fontId="3" fillId="0" borderId="0" xfId="0" applyFont="1"/>
    <xf numFmtId="0" fontId="34" fillId="0" borderId="0" xfId="0" applyFont="1"/>
    <xf numFmtId="0" fontId="13" fillId="0" borderId="0" xfId="0" applyFont="1"/>
    <xf numFmtId="0" fontId="68" fillId="4" borderId="1" xfId="0" applyFont="1" applyFill="1" applyBorder="1" applyAlignment="1">
      <alignment horizontal="center" vertical="center"/>
    </xf>
    <xf numFmtId="49" fontId="68" fillId="4" borderId="1" xfId="0" applyNumberFormat="1" applyFont="1" applyFill="1" applyBorder="1" applyAlignment="1">
      <alignment horizontal="center" vertical="center"/>
    </xf>
    <xf numFmtId="0" fontId="48" fillId="0" borderId="0" xfId="0" applyFont="1" applyAlignment="1">
      <alignment horizontal="left" vertical="center"/>
    </xf>
    <xf numFmtId="16" fontId="23" fillId="0" borderId="0" xfId="0" applyNumberFormat="1" applyFont="1" applyAlignment="1">
      <alignment horizontal="center" vertical="center"/>
    </xf>
    <xf numFmtId="0" fontId="6" fillId="5" borderId="100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1" fontId="23" fillId="2" borderId="4" xfId="0" applyNumberFormat="1" applyFont="1" applyFill="1" applyBorder="1" applyAlignment="1">
      <alignment horizontal="center" vertical="center"/>
    </xf>
    <xf numFmtId="1" fontId="23" fillId="2" borderId="46" xfId="0" applyNumberFormat="1" applyFont="1" applyFill="1" applyBorder="1" applyAlignment="1">
      <alignment horizontal="center" vertical="center"/>
    </xf>
    <xf numFmtId="1" fontId="23" fillId="2" borderId="5" xfId="0" applyNumberFormat="1" applyFont="1" applyFill="1" applyBorder="1" applyAlignment="1">
      <alignment horizontal="center" vertical="center"/>
    </xf>
    <xf numFmtId="1" fontId="7" fillId="4" borderId="1" xfId="0" applyNumberFormat="1" applyFont="1" applyFill="1" applyBorder="1" applyAlignment="1">
      <alignment horizontal="center" vertical="center"/>
    </xf>
    <xf numFmtId="1" fontId="23" fillId="2" borderId="40" xfId="0" applyNumberFormat="1" applyFont="1" applyFill="1" applyBorder="1" applyAlignment="1">
      <alignment horizontal="center" vertical="center"/>
    </xf>
    <xf numFmtId="1" fontId="23" fillId="2" borderId="0" xfId="0" applyNumberFormat="1" applyFont="1" applyFill="1" applyAlignment="1">
      <alignment horizontal="center" vertical="center"/>
    </xf>
    <xf numFmtId="1" fontId="23" fillId="2" borderId="38" xfId="0" applyNumberFormat="1" applyFont="1" applyFill="1" applyBorder="1" applyAlignment="1">
      <alignment horizontal="center" vertical="center"/>
    </xf>
    <xf numFmtId="1" fontId="23" fillId="0" borderId="0" xfId="0" applyNumberFormat="1" applyFont="1" applyAlignment="1">
      <alignment vertical="center"/>
    </xf>
    <xf numFmtId="0" fontId="8" fillId="16" borderId="1" xfId="0" applyFont="1" applyFill="1" applyBorder="1" applyAlignment="1">
      <alignment horizontal="center" vertical="center"/>
    </xf>
    <xf numFmtId="2" fontId="27" fillId="4" borderId="1" xfId="0" applyNumberFormat="1" applyFont="1" applyFill="1" applyBorder="1" applyAlignment="1">
      <alignment horizontal="center" vertical="center"/>
    </xf>
    <xf numFmtId="2" fontId="29" fillId="4" borderId="1" xfId="0" applyNumberFormat="1" applyFont="1" applyFill="1" applyBorder="1" applyAlignment="1">
      <alignment horizontal="center" vertical="center"/>
    </xf>
    <xf numFmtId="0" fontId="0" fillId="0" borderId="101" xfId="0" applyBorder="1"/>
    <xf numFmtId="0" fontId="0" fillId="0" borderId="101" xfId="0" applyBorder="1" applyAlignment="1">
      <alignment horizontal="center"/>
    </xf>
    <xf numFmtId="0" fontId="18" fillId="6" borderId="25" xfId="0" applyFont="1" applyFill="1" applyBorder="1" applyAlignment="1">
      <alignment horizontal="center" vertical="center"/>
    </xf>
    <xf numFmtId="0" fontId="18" fillId="6" borderId="26" xfId="0" applyFont="1" applyFill="1" applyBorder="1" applyAlignment="1">
      <alignment horizontal="center" vertical="center"/>
    </xf>
    <xf numFmtId="167" fontId="37" fillId="4" borderId="29" xfId="0" applyNumberFormat="1" applyFont="1" applyFill="1" applyBorder="1" applyAlignment="1">
      <alignment horizontal="center" vertical="center"/>
    </xf>
    <xf numFmtId="167" fontId="23" fillId="0" borderId="0" xfId="0" applyNumberFormat="1" applyFont="1"/>
    <xf numFmtId="167" fontId="29" fillId="0" borderId="0" xfId="0" applyNumberFormat="1" applyFont="1" applyAlignment="1">
      <alignment horizontal="center"/>
    </xf>
    <xf numFmtId="2" fontId="23" fillId="0" borderId="0" xfId="0" applyNumberFormat="1" applyFont="1" applyAlignment="1">
      <alignment horizontal="center"/>
    </xf>
    <xf numFmtId="0" fontId="41" fillId="2" borderId="0" xfId="1" applyFont="1" applyFill="1" applyAlignment="1">
      <alignment horizontal="left" vertical="center"/>
    </xf>
    <xf numFmtId="0" fontId="0" fillId="2" borderId="8" xfId="0" applyFill="1" applyBorder="1" applyAlignment="1">
      <alignment horizontal="right" vertical="center"/>
    </xf>
    <xf numFmtId="0" fontId="8" fillId="8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49" fillId="2" borderId="12" xfId="1" applyFont="1" applyFill="1" applyBorder="1" applyAlignment="1">
      <alignment horizontal="left" vertical="center"/>
    </xf>
    <xf numFmtId="3" fontId="105" fillId="2" borderId="12" xfId="1" applyNumberFormat="1" applyFont="1" applyFill="1" applyBorder="1" applyAlignment="1">
      <alignment horizontal="center" vertical="center"/>
    </xf>
    <xf numFmtId="0" fontId="49" fillId="2" borderId="11" xfId="1" applyFont="1" applyFill="1" applyBorder="1" applyAlignment="1">
      <alignment horizontal="left" vertical="center"/>
    </xf>
    <xf numFmtId="3" fontId="105" fillId="2" borderId="11" xfId="1" applyNumberFormat="1" applyFont="1" applyFill="1" applyBorder="1" applyAlignment="1">
      <alignment horizontal="center" vertical="center"/>
    </xf>
    <xf numFmtId="0" fontId="49" fillId="2" borderId="12" xfId="3" applyFont="1" applyFill="1" applyBorder="1" applyAlignment="1">
      <alignment horizontal="left" vertical="center"/>
    </xf>
    <xf numFmtId="0" fontId="49" fillId="2" borderId="11" xfId="3" applyFont="1" applyFill="1" applyBorder="1" applyAlignment="1">
      <alignment horizontal="left" vertical="center"/>
    </xf>
    <xf numFmtId="0" fontId="105" fillId="2" borderId="0" xfId="1" applyFont="1" applyFill="1" applyAlignment="1">
      <alignment horizontal="center" vertical="center"/>
    </xf>
    <xf numFmtId="0" fontId="49" fillId="2" borderId="0" xfId="1" applyFont="1" applyFill="1"/>
    <xf numFmtId="3" fontId="105" fillId="2" borderId="0" xfId="1" applyNumberFormat="1" applyFont="1" applyFill="1"/>
    <xf numFmtId="3" fontId="49" fillId="2" borderId="0" xfId="1" applyNumberFormat="1" applyFont="1" applyFill="1"/>
    <xf numFmtId="0" fontId="49" fillId="2" borderId="12" xfId="3" applyFont="1" applyFill="1" applyBorder="1" applyAlignment="1">
      <alignment horizontal="center" vertical="center"/>
    </xf>
    <xf numFmtId="0" fontId="49" fillId="2" borderId="11" xfId="3" applyFont="1" applyFill="1" applyBorder="1" applyAlignment="1">
      <alignment horizontal="center" vertical="center"/>
    </xf>
    <xf numFmtId="0" fontId="96" fillId="2" borderId="1" xfId="0" applyFont="1" applyFill="1" applyBorder="1" applyAlignment="1">
      <alignment horizontal="right"/>
    </xf>
    <xf numFmtId="0" fontId="96" fillId="2" borderId="1" xfId="3" applyFont="1" applyFill="1" applyBorder="1" applyAlignment="1">
      <alignment horizontal="right" vertical="center"/>
    </xf>
    <xf numFmtId="0" fontId="106" fillId="0" borderId="0" xfId="0" applyFont="1" applyAlignment="1">
      <alignment horizontal="center"/>
    </xf>
    <xf numFmtId="0" fontId="96" fillId="2" borderId="69" xfId="0" applyFont="1" applyFill="1" applyBorder="1" applyAlignment="1">
      <alignment horizontal="right" vertical="center"/>
    </xf>
    <xf numFmtId="0" fontId="16" fillId="0" borderId="13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101" fillId="9" borderId="0" xfId="0" applyFont="1" applyFill="1" applyAlignment="1">
      <alignment horizontal="center" vertical="center"/>
    </xf>
    <xf numFmtId="0" fontId="16" fillId="0" borderId="14" xfId="0" applyFont="1" applyBorder="1" applyAlignment="1">
      <alignment horizontal="right" vertical="center"/>
    </xf>
    <xf numFmtId="0" fontId="16" fillId="0" borderId="124" xfId="0" applyFont="1" applyBorder="1" applyAlignment="1">
      <alignment horizontal="right" vertical="center"/>
    </xf>
    <xf numFmtId="0" fontId="17" fillId="20" borderId="112" xfId="0" applyFont="1" applyFill="1" applyBorder="1" applyAlignment="1">
      <alignment vertical="center" wrapText="1"/>
    </xf>
    <xf numFmtId="0" fontId="17" fillId="20" borderId="113" xfId="0" applyFont="1" applyFill="1" applyBorder="1" applyAlignment="1">
      <alignment vertical="center" wrapText="1"/>
    </xf>
    <xf numFmtId="0" fontId="17" fillId="20" borderId="114" xfId="0" applyFont="1" applyFill="1" applyBorder="1" applyAlignment="1">
      <alignment vertical="center" wrapText="1"/>
    </xf>
    <xf numFmtId="0" fontId="7" fillId="2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20" fillId="4" borderId="1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right" vertical="center"/>
    </xf>
    <xf numFmtId="0" fontId="68" fillId="8" borderId="1" xfId="0" applyFont="1" applyFill="1" applyBorder="1" applyAlignment="1" applyProtection="1">
      <alignment horizontal="center" vertical="center"/>
      <protection locked="0"/>
    </xf>
    <xf numFmtId="0" fontId="27" fillId="18" borderId="2" xfId="0" applyFont="1" applyFill="1" applyBorder="1" applyAlignment="1">
      <alignment horizontal="left" vertical="center" wrapText="1"/>
    </xf>
    <xf numFmtId="0" fontId="27" fillId="18" borderId="20" xfId="0" applyFont="1" applyFill="1" applyBorder="1" applyAlignment="1">
      <alignment horizontal="left" vertical="center" wrapText="1"/>
    </xf>
    <xf numFmtId="0" fontId="27" fillId="18" borderId="3" xfId="0" applyFont="1" applyFill="1" applyBorder="1" applyAlignment="1">
      <alignment horizontal="left" vertical="center" wrapText="1"/>
    </xf>
    <xf numFmtId="0" fontId="27" fillId="18" borderId="2" xfId="0" applyFont="1" applyFill="1" applyBorder="1" applyAlignment="1">
      <alignment horizontal="left" vertical="center"/>
    </xf>
    <xf numFmtId="0" fontId="27" fillId="18" borderId="20" xfId="0" applyFont="1" applyFill="1" applyBorder="1" applyAlignment="1">
      <alignment horizontal="left" vertical="center"/>
    </xf>
    <xf numFmtId="0" fontId="27" fillId="18" borderId="3" xfId="0" applyFont="1" applyFill="1" applyBorder="1" applyAlignment="1">
      <alignment horizontal="left" vertical="center"/>
    </xf>
    <xf numFmtId="0" fontId="70" fillId="8" borderId="2" xfId="0" applyFont="1" applyFill="1" applyBorder="1" applyAlignment="1" applyProtection="1">
      <alignment horizontal="center" vertical="center"/>
      <protection locked="0"/>
    </xf>
    <xf numFmtId="0" fontId="70" fillId="8" borderId="20" xfId="0" applyFont="1" applyFill="1" applyBorder="1" applyAlignment="1" applyProtection="1">
      <alignment horizontal="center" vertical="center"/>
      <protection locked="0"/>
    </xf>
    <xf numFmtId="0" fontId="70" fillId="8" borderId="3" xfId="0" applyFont="1" applyFill="1" applyBorder="1" applyAlignment="1" applyProtection="1">
      <alignment horizontal="center" vertical="center"/>
      <protection locked="0"/>
    </xf>
    <xf numFmtId="2" fontId="66" fillId="4" borderId="45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70" fillId="4" borderId="1" xfId="0" applyFont="1" applyFill="1" applyBorder="1" applyAlignment="1">
      <alignment horizontal="right" vertical="center"/>
    </xf>
    <xf numFmtId="49" fontId="70" fillId="8" borderId="1" xfId="0" applyNumberFormat="1" applyFont="1" applyFill="1" applyBorder="1" applyAlignment="1" applyProtection="1">
      <alignment horizontal="left" vertical="center"/>
      <protection locked="0"/>
    </xf>
    <xf numFmtId="0" fontId="71" fillId="4" borderId="1" xfId="0" applyFont="1" applyFill="1" applyBorder="1" applyAlignment="1">
      <alignment horizontal="right" vertical="center"/>
    </xf>
    <xf numFmtId="1" fontId="9" fillId="4" borderId="2" xfId="0" applyNumberFormat="1" applyFont="1" applyFill="1" applyBorder="1" applyAlignment="1">
      <alignment horizontal="center" vertical="center"/>
    </xf>
    <xf numFmtId="1" fontId="9" fillId="4" borderId="20" xfId="0" applyNumberFormat="1" applyFont="1" applyFill="1" applyBorder="1" applyAlignment="1">
      <alignment horizontal="center" vertical="center"/>
    </xf>
    <xf numFmtId="1" fontId="9" fillId="4" borderId="3" xfId="0" applyNumberFormat="1" applyFont="1" applyFill="1" applyBorder="1" applyAlignment="1">
      <alignment horizontal="center" vertical="center"/>
    </xf>
    <xf numFmtId="0" fontId="70" fillId="8" borderId="1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>
      <alignment horizontal="left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2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165" fontId="72" fillId="4" borderId="40" xfId="0" quotePrefix="1" applyNumberFormat="1" applyFont="1" applyFill="1" applyBorder="1" applyAlignment="1">
      <alignment horizontal="center" vertical="center"/>
    </xf>
    <xf numFmtId="165" fontId="72" fillId="4" borderId="38" xfId="0" quotePrefix="1" applyNumberFormat="1" applyFont="1" applyFill="1" applyBorder="1" applyAlignment="1">
      <alignment horizontal="center" vertical="center"/>
    </xf>
    <xf numFmtId="0" fontId="26" fillId="3" borderId="15" xfId="0" applyFont="1" applyFill="1" applyBorder="1" applyAlignment="1">
      <alignment horizontal="left" vertical="center"/>
    </xf>
    <xf numFmtId="0" fontId="26" fillId="3" borderId="16" xfId="0" applyFont="1" applyFill="1" applyBorder="1" applyAlignment="1">
      <alignment horizontal="left" vertical="center"/>
    </xf>
    <xf numFmtId="0" fontId="26" fillId="3" borderId="17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6" fillId="5" borderId="21" xfId="0" applyFont="1" applyFill="1" applyBorder="1" applyAlignment="1">
      <alignment horizontal="left" vertical="center"/>
    </xf>
    <xf numFmtId="0" fontId="26" fillId="5" borderId="22" xfId="0" applyFont="1" applyFill="1" applyBorder="1" applyAlignment="1">
      <alignment horizontal="left" vertical="center"/>
    </xf>
    <xf numFmtId="165" fontId="69" fillId="4" borderId="11" xfId="0" quotePrefix="1" applyNumberFormat="1" applyFont="1" applyFill="1" applyBorder="1" applyAlignment="1">
      <alignment horizontal="center" vertical="center"/>
    </xf>
    <xf numFmtId="0" fontId="69" fillId="4" borderId="11" xfId="0" applyFont="1" applyFill="1" applyBorder="1" applyAlignment="1">
      <alignment horizontal="center" vertical="center"/>
    </xf>
    <xf numFmtId="0" fontId="67" fillId="3" borderId="15" xfId="0" applyFont="1" applyFill="1" applyBorder="1" applyAlignment="1">
      <alignment horizontal="left" vertical="center"/>
    </xf>
    <xf numFmtId="0" fontId="67" fillId="3" borderId="16" xfId="0" applyFont="1" applyFill="1" applyBorder="1" applyAlignment="1">
      <alignment horizontal="left" vertical="center"/>
    </xf>
    <xf numFmtId="0" fontId="67" fillId="3" borderId="17" xfId="0" applyFont="1" applyFill="1" applyBorder="1" applyAlignment="1">
      <alignment horizontal="left" vertical="center"/>
    </xf>
    <xf numFmtId="0" fontId="65" fillId="2" borderId="3" xfId="0" applyFont="1" applyFill="1" applyBorder="1" applyAlignment="1">
      <alignment horizontal="center" vertical="center"/>
    </xf>
    <xf numFmtId="0" fontId="65" fillId="2" borderId="1" xfId="0" applyFont="1" applyFill="1" applyBorder="1" applyAlignment="1">
      <alignment horizontal="center" vertical="center"/>
    </xf>
    <xf numFmtId="0" fontId="65" fillId="2" borderId="2" xfId="0" applyFont="1" applyFill="1" applyBorder="1" applyAlignment="1">
      <alignment horizontal="center" vertical="center"/>
    </xf>
    <xf numFmtId="0" fontId="8" fillId="19" borderId="2" xfId="0" applyFont="1" applyFill="1" applyBorder="1" applyAlignment="1">
      <alignment horizontal="left" vertical="center"/>
    </xf>
    <xf numFmtId="0" fontId="8" fillId="19" borderId="20" xfId="0" applyFont="1" applyFill="1" applyBorder="1" applyAlignment="1">
      <alignment horizontal="left" vertical="center"/>
    </xf>
    <xf numFmtId="0" fontId="8" fillId="19" borderId="3" xfId="0" applyFont="1" applyFill="1" applyBorder="1" applyAlignment="1">
      <alignment horizontal="left" vertical="center"/>
    </xf>
    <xf numFmtId="0" fontId="7" fillId="4" borderId="2" xfId="0" applyFont="1" applyFill="1" applyBorder="1" applyAlignment="1">
      <alignment horizontal="left" vertical="center"/>
    </xf>
    <xf numFmtId="0" fontId="7" fillId="4" borderId="20" xfId="0" applyFont="1" applyFill="1" applyBorder="1" applyAlignment="1">
      <alignment horizontal="left" vertical="center"/>
    </xf>
    <xf numFmtId="0" fontId="7" fillId="4" borderId="3" xfId="0" applyFont="1" applyFill="1" applyBorder="1" applyAlignment="1">
      <alignment horizontal="left" vertical="center"/>
    </xf>
    <xf numFmtId="0" fontId="8" fillId="19" borderId="2" xfId="0" applyFont="1" applyFill="1" applyBorder="1" applyAlignment="1">
      <alignment horizontal="left" vertical="center" wrapText="1"/>
    </xf>
    <xf numFmtId="0" fontId="8" fillId="19" borderId="20" xfId="0" applyFont="1" applyFill="1" applyBorder="1" applyAlignment="1">
      <alignment horizontal="left" vertical="center" wrapText="1"/>
    </xf>
    <xf numFmtId="0" fontId="8" fillId="19" borderId="3" xfId="0" applyFont="1" applyFill="1" applyBorder="1" applyAlignment="1">
      <alignment horizontal="left" vertical="center" wrapText="1"/>
    </xf>
    <xf numFmtId="0" fontId="65" fillId="2" borderId="46" xfId="0" applyFont="1" applyFill="1" applyBorder="1" applyAlignment="1">
      <alignment horizontal="center" vertical="center"/>
    </xf>
    <xf numFmtId="165" fontId="69" fillId="4" borderId="1" xfId="0" quotePrefix="1" applyNumberFormat="1" applyFont="1" applyFill="1" applyBorder="1" applyAlignment="1">
      <alignment horizontal="center" vertical="center"/>
    </xf>
    <xf numFmtId="0" fontId="69" fillId="4" borderId="1" xfId="0" applyFont="1" applyFill="1" applyBorder="1" applyAlignment="1">
      <alignment horizontal="center" vertical="center"/>
    </xf>
    <xf numFmtId="2" fontId="66" fillId="4" borderId="1" xfId="0" applyNumberFormat="1" applyFont="1" applyFill="1" applyBorder="1" applyAlignment="1">
      <alignment horizontal="center" vertical="center"/>
    </xf>
    <xf numFmtId="0" fontId="73" fillId="4" borderId="39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right" vertical="center" wrapText="1"/>
    </xf>
    <xf numFmtId="0" fontId="7" fillId="4" borderId="2" xfId="0" applyFont="1" applyFill="1" applyBorder="1" applyAlignment="1">
      <alignment horizontal="right" vertical="center"/>
    </xf>
    <xf numFmtId="0" fontId="7" fillId="4" borderId="20" xfId="0" applyFont="1" applyFill="1" applyBorder="1" applyAlignment="1">
      <alignment horizontal="right" vertical="center"/>
    </xf>
    <xf numFmtId="0" fontId="7" fillId="4" borderId="3" xfId="0" applyFont="1" applyFill="1" applyBorder="1" applyAlignment="1">
      <alignment horizontal="right" vertical="center"/>
    </xf>
    <xf numFmtId="0" fontId="73" fillId="4" borderId="1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right" vertical="center" wrapText="1"/>
    </xf>
    <xf numFmtId="0" fontId="7" fillId="4" borderId="20" xfId="0" applyFont="1" applyFill="1" applyBorder="1" applyAlignment="1">
      <alignment horizontal="right" vertical="center" wrapText="1"/>
    </xf>
    <xf numFmtId="0" fontId="7" fillId="4" borderId="3" xfId="0" applyFont="1" applyFill="1" applyBorder="1" applyAlignment="1">
      <alignment horizontal="right" vertical="center" wrapText="1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left" vertical="center"/>
    </xf>
    <xf numFmtId="0" fontId="17" fillId="3" borderId="22" xfId="0" applyFont="1" applyFill="1" applyBorder="1" applyAlignment="1">
      <alignment horizontal="left" vertical="center"/>
    </xf>
    <xf numFmtId="0" fontId="17" fillId="3" borderId="23" xfId="0" applyFont="1" applyFill="1" applyBorder="1" applyAlignment="1">
      <alignment horizontal="left" vertical="center"/>
    </xf>
    <xf numFmtId="0" fontId="27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7" fillId="8" borderId="6" xfId="0" applyFont="1" applyFill="1" applyBorder="1" applyAlignment="1">
      <alignment horizontal="center" vertical="center"/>
    </xf>
    <xf numFmtId="0" fontId="17" fillId="8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2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right" vertical="center" wrapText="1"/>
    </xf>
    <xf numFmtId="0" fontId="24" fillId="6" borderId="24" xfId="0" applyFont="1" applyFill="1" applyBorder="1" applyAlignment="1">
      <alignment horizontal="center" vertical="center"/>
    </xf>
    <xf numFmtId="0" fontId="24" fillId="6" borderId="25" xfId="0" applyFont="1" applyFill="1" applyBorder="1" applyAlignment="1">
      <alignment horizontal="center" vertical="center"/>
    </xf>
    <xf numFmtId="0" fontId="24" fillId="6" borderId="27" xfId="0" applyFont="1" applyFill="1" applyBorder="1" applyAlignment="1">
      <alignment horizontal="center" vertical="center"/>
    </xf>
    <xf numFmtId="0" fontId="24" fillId="6" borderId="28" xfId="0" applyFont="1" applyFill="1" applyBorder="1" applyAlignment="1">
      <alignment horizontal="center" vertical="center"/>
    </xf>
    <xf numFmtId="166" fontId="17" fillId="4" borderId="1" xfId="0" applyNumberFormat="1" applyFont="1" applyFill="1" applyBorder="1" applyAlignment="1">
      <alignment horizontal="center" vertical="center"/>
    </xf>
    <xf numFmtId="0" fontId="27" fillId="4" borderId="2" xfId="0" applyFont="1" applyFill="1" applyBorder="1" applyAlignment="1">
      <alignment horizontal="right" vertical="center"/>
    </xf>
    <xf numFmtId="0" fontId="27" fillId="4" borderId="20" xfId="0" applyFont="1" applyFill="1" applyBorder="1" applyAlignment="1">
      <alignment horizontal="right" vertical="center"/>
    </xf>
    <xf numFmtId="0" fontId="27" fillId="4" borderId="3" xfId="0" applyFont="1" applyFill="1" applyBorder="1" applyAlignment="1">
      <alignment horizontal="right" vertical="center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right" vertical="center" wrapText="1"/>
    </xf>
    <xf numFmtId="0" fontId="17" fillId="2" borderId="4" xfId="0" applyFont="1" applyFill="1" applyBorder="1" applyAlignment="1">
      <alignment horizontal="left" vertical="center" wrapText="1"/>
    </xf>
    <xf numFmtId="0" fontId="17" fillId="2" borderId="46" xfId="0" applyFont="1" applyFill="1" applyBorder="1" applyAlignment="1">
      <alignment horizontal="left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7" fillId="2" borderId="40" xfId="0" applyFont="1" applyFill="1" applyBorder="1" applyAlignment="1">
      <alignment horizontal="left" vertical="center" wrapText="1"/>
    </xf>
    <xf numFmtId="0" fontId="17" fillId="2" borderId="0" xfId="0" applyFont="1" applyFill="1" applyAlignment="1">
      <alignment horizontal="left" vertical="center" wrapText="1"/>
    </xf>
    <xf numFmtId="0" fontId="17" fillId="2" borderId="38" xfId="0" applyFont="1" applyFill="1" applyBorder="1" applyAlignment="1">
      <alignment horizontal="left" vertical="center" wrapText="1"/>
    </xf>
    <xf numFmtId="0" fontId="51" fillId="0" borderId="0" xfId="0" applyFont="1" applyAlignment="1">
      <alignment horizontal="center" vertical="center" wrapText="1"/>
    </xf>
    <xf numFmtId="0" fontId="19" fillId="17" borderId="34" xfId="0" applyFont="1" applyFill="1" applyBorder="1" applyAlignment="1" applyProtection="1">
      <alignment horizontal="center" vertical="center"/>
      <protection locked="0"/>
    </xf>
    <xf numFmtId="0" fontId="19" fillId="17" borderId="35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66" fillId="4" borderId="1" xfId="0" applyFont="1" applyFill="1" applyBorder="1" applyAlignment="1">
      <alignment horizontal="center" vertical="center"/>
    </xf>
    <xf numFmtId="0" fontId="65" fillId="2" borderId="5" xfId="0" applyFont="1" applyFill="1" applyBorder="1" applyAlignment="1">
      <alignment horizontal="center" vertical="center"/>
    </xf>
    <xf numFmtId="0" fontId="65" fillId="2" borderId="12" xfId="0" applyFont="1" applyFill="1" applyBorder="1" applyAlignment="1">
      <alignment horizontal="center" vertical="center"/>
    </xf>
    <xf numFmtId="0" fontId="65" fillId="2" borderId="4" xfId="0" applyFont="1" applyFill="1" applyBorder="1" applyAlignment="1">
      <alignment horizontal="center" vertical="center"/>
    </xf>
    <xf numFmtId="49" fontId="68" fillId="8" borderId="2" xfId="0" applyNumberFormat="1" applyFont="1" applyFill="1" applyBorder="1" applyAlignment="1" applyProtection="1">
      <alignment horizontal="center" vertical="center"/>
      <protection locked="0"/>
    </xf>
    <xf numFmtId="49" fontId="68" fillId="8" borderId="3" xfId="0" applyNumberFormat="1" applyFont="1" applyFill="1" applyBorder="1" applyAlignment="1" applyProtection="1">
      <alignment horizontal="center" vertical="center"/>
      <protection locked="0"/>
    </xf>
    <xf numFmtId="0" fontId="66" fillId="4" borderId="2" xfId="0" applyFont="1" applyFill="1" applyBorder="1" applyAlignment="1">
      <alignment horizontal="center" vertical="center"/>
    </xf>
    <xf numFmtId="0" fontId="66" fillId="4" borderId="3" xfId="0" applyFont="1" applyFill="1" applyBorder="1" applyAlignment="1">
      <alignment horizontal="center" vertical="center"/>
    </xf>
    <xf numFmtId="0" fontId="65" fillId="2" borderId="0" xfId="0" applyFont="1" applyFill="1" applyAlignment="1">
      <alignment horizontal="center" vertical="center"/>
    </xf>
    <xf numFmtId="0" fontId="68" fillId="8" borderId="20" xfId="0" applyFont="1" applyFill="1" applyBorder="1" applyAlignment="1" applyProtection="1">
      <alignment horizontal="left" vertical="center"/>
      <protection locked="0"/>
    </xf>
    <xf numFmtId="0" fontId="68" fillId="8" borderId="3" xfId="0" applyFont="1" applyFill="1" applyBorder="1" applyAlignment="1" applyProtection="1">
      <alignment horizontal="left" vertical="center"/>
      <protection locked="0"/>
    </xf>
    <xf numFmtId="0" fontId="46" fillId="5" borderId="48" xfId="0" applyFont="1" applyFill="1" applyBorder="1" applyAlignment="1">
      <alignment horizontal="center" vertical="center"/>
    </xf>
    <xf numFmtId="0" fontId="46" fillId="5" borderId="50" xfId="0" applyFont="1" applyFill="1" applyBorder="1" applyAlignment="1">
      <alignment horizontal="center" vertical="center"/>
    </xf>
    <xf numFmtId="0" fontId="14" fillId="5" borderId="47" xfId="0" applyFont="1" applyFill="1" applyBorder="1" applyAlignment="1">
      <alignment horizontal="center" vertical="center"/>
    </xf>
    <xf numFmtId="0" fontId="14" fillId="5" borderId="49" xfId="0" applyFont="1" applyFill="1" applyBorder="1" applyAlignment="1">
      <alignment horizontal="center" vertical="center"/>
    </xf>
    <xf numFmtId="0" fontId="65" fillId="4" borderId="2" xfId="0" applyFont="1" applyFill="1" applyBorder="1" applyAlignment="1">
      <alignment horizontal="center" vertical="center"/>
    </xf>
    <xf numFmtId="0" fontId="65" fillId="4" borderId="20" xfId="0" applyFont="1" applyFill="1" applyBorder="1" applyAlignment="1">
      <alignment horizontal="center" vertical="center"/>
    </xf>
    <xf numFmtId="0" fontId="65" fillId="4" borderId="3" xfId="0" applyFont="1" applyFill="1" applyBorder="1" applyAlignment="1">
      <alignment horizontal="center" vertical="center"/>
    </xf>
    <xf numFmtId="0" fontId="65" fillId="4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0" fontId="8" fillId="2" borderId="56" xfId="0" applyFont="1" applyFill="1" applyBorder="1" applyAlignment="1" applyProtection="1">
      <alignment horizontal="center" vertical="center"/>
      <protection locked="0"/>
    </xf>
    <xf numFmtId="0" fontId="8" fillId="2" borderId="57" xfId="0" applyFont="1" applyFill="1" applyBorder="1" applyAlignment="1" applyProtection="1">
      <alignment horizontal="center" vertical="center"/>
      <protection locked="0"/>
    </xf>
    <xf numFmtId="0" fontId="8" fillId="8" borderId="56" xfId="0" applyFont="1" applyFill="1" applyBorder="1" applyAlignment="1" applyProtection="1">
      <alignment horizontal="center" vertical="center"/>
      <protection locked="0"/>
    </xf>
    <xf numFmtId="0" fontId="8" fillId="8" borderId="57" xfId="0" applyFont="1" applyFill="1" applyBorder="1" applyAlignment="1" applyProtection="1">
      <alignment horizontal="center" vertical="center"/>
      <protection locked="0"/>
    </xf>
    <xf numFmtId="0" fontId="8" fillId="8" borderId="2" xfId="0" applyFont="1" applyFill="1" applyBorder="1" applyAlignment="1" applyProtection="1">
      <alignment horizontal="center" vertical="center"/>
      <protection locked="0"/>
    </xf>
    <xf numFmtId="0" fontId="8" fillId="8" borderId="3" xfId="0" applyFont="1" applyFill="1" applyBorder="1" applyAlignment="1" applyProtection="1">
      <alignment horizontal="center" vertical="center"/>
      <protection locked="0"/>
    </xf>
    <xf numFmtId="0" fontId="12" fillId="4" borderId="1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12" fillId="4" borderId="97" xfId="0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2" fillId="4" borderId="98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right" vertical="center"/>
    </xf>
    <xf numFmtId="0" fontId="75" fillId="4" borderId="59" xfId="0" applyFont="1" applyFill="1" applyBorder="1" applyAlignment="1">
      <alignment horizontal="center" vertical="center"/>
    </xf>
    <xf numFmtId="0" fontId="75" fillId="4" borderId="34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right" vertical="center"/>
    </xf>
    <xf numFmtId="0" fontId="17" fillId="4" borderId="1" xfId="0" applyFont="1" applyFill="1" applyBorder="1" applyAlignment="1">
      <alignment horizontal="right" vertical="center"/>
    </xf>
    <xf numFmtId="3" fontId="76" fillId="8" borderId="2" xfId="0" applyNumberFormat="1" applyFont="1" applyFill="1" applyBorder="1" applyAlignment="1" applyProtection="1">
      <alignment horizontal="center" vertical="center"/>
      <protection locked="0"/>
    </xf>
    <xf numFmtId="3" fontId="76" fillId="8" borderId="20" xfId="0" applyNumberFormat="1" applyFont="1" applyFill="1" applyBorder="1" applyAlignment="1" applyProtection="1">
      <alignment horizontal="center" vertical="center"/>
      <protection locked="0"/>
    </xf>
    <xf numFmtId="3" fontId="76" fillId="8" borderId="3" xfId="0" applyNumberFormat="1" applyFont="1" applyFill="1" applyBorder="1" applyAlignment="1" applyProtection="1">
      <alignment horizontal="center" vertical="center"/>
      <protection locked="0"/>
    </xf>
    <xf numFmtId="0" fontId="20" fillId="8" borderId="1" xfId="0" applyFont="1" applyFill="1" applyBorder="1" applyAlignment="1">
      <alignment horizontal="center" vertical="center"/>
    </xf>
    <xf numFmtId="0" fontId="8" fillId="8" borderId="58" xfId="0" applyFont="1" applyFill="1" applyBorder="1" applyAlignment="1" applyProtection="1">
      <alignment horizontal="center" vertical="center"/>
      <protection locked="0"/>
    </xf>
    <xf numFmtId="3" fontId="9" fillId="8" borderId="2" xfId="0" applyNumberFormat="1" applyFont="1" applyFill="1" applyBorder="1" applyAlignment="1" applyProtection="1">
      <alignment horizontal="center" vertical="center"/>
      <protection locked="0"/>
    </xf>
    <xf numFmtId="3" fontId="9" fillId="8" borderId="3" xfId="0" applyNumberFormat="1" applyFont="1" applyFill="1" applyBorder="1" applyAlignment="1" applyProtection="1">
      <alignment horizontal="center" vertical="center"/>
      <protection locked="0"/>
    </xf>
    <xf numFmtId="0" fontId="21" fillId="2" borderId="4" xfId="0" applyFont="1" applyFill="1" applyBorder="1" applyAlignment="1" applyProtection="1">
      <alignment horizontal="left" vertical="top" wrapText="1"/>
      <protection locked="0"/>
    </xf>
    <xf numFmtId="0" fontId="21" fillId="2" borderId="46" xfId="0" applyFont="1" applyFill="1" applyBorder="1" applyAlignment="1" applyProtection="1">
      <alignment horizontal="left" vertical="top" wrapText="1"/>
      <protection locked="0"/>
    </xf>
    <xf numFmtId="0" fontId="21" fillId="2" borderId="5" xfId="0" applyFont="1" applyFill="1" applyBorder="1" applyAlignment="1" applyProtection="1">
      <alignment horizontal="left" vertical="top" wrapText="1"/>
      <protection locked="0"/>
    </xf>
    <xf numFmtId="0" fontId="21" fillId="2" borderId="19" xfId="0" applyFont="1" applyFill="1" applyBorder="1" applyAlignment="1" applyProtection="1">
      <alignment horizontal="left" vertical="top" wrapText="1"/>
      <protection locked="0"/>
    </xf>
    <xf numFmtId="0" fontId="21" fillId="2" borderId="99" xfId="0" applyFont="1" applyFill="1" applyBorder="1" applyAlignment="1" applyProtection="1">
      <alignment horizontal="left" vertical="top" wrapText="1"/>
      <protection locked="0"/>
    </xf>
    <xf numFmtId="0" fontId="21" fillId="2" borderId="18" xfId="0" applyFont="1" applyFill="1" applyBorder="1" applyAlignment="1" applyProtection="1">
      <alignment horizontal="left" vertical="top" wrapText="1"/>
      <protection locked="0"/>
    </xf>
    <xf numFmtId="0" fontId="21" fillId="2" borderId="40" xfId="0" applyFont="1" applyFill="1" applyBorder="1" applyAlignment="1" applyProtection="1">
      <alignment horizontal="left" vertical="top" wrapText="1"/>
      <protection locked="0"/>
    </xf>
    <xf numFmtId="0" fontId="21" fillId="2" borderId="0" xfId="0" applyFont="1" applyFill="1" applyAlignment="1" applyProtection="1">
      <alignment horizontal="left" vertical="top" wrapText="1"/>
      <protection locked="0"/>
    </xf>
    <xf numFmtId="0" fontId="21" fillId="2" borderId="38" xfId="0" applyFont="1" applyFill="1" applyBorder="1" applyAlignment="1" applyProtection="1">
      <alignment horizontal="left" vertical="top" wrapText="1"/>
      <protection locked="0"/>
    </xf>
    <xf numFmtId="0" fontId="26" fillId="3" borderId="21" xfId="0" applyFont="1" applyFill="1" applyBorder="1" applyAlignment="1">
      <alignment horizontal="left" vertical="center"/>
    </xf>
    <xf numFmtId="0" fontId="26" fillId="3" borderId="22" xfId="0" applyFont="1" applyFill="1" applyBorder="1" applyAlignment="1">
      <alignment horizontal="left" vertical="center"/>
    </xf>
    <xf numFmtId="0" fontId="26" fillId="3" borderId="23" xfId="0" applyFont="1" applyFill="1" applyBorder="1" applyAlignment="1">
      <alignment horizontal="left" vertical="center"/>
    </xf>
    <xf numFmtId="0" fontId="9" fillId="8" borderId="2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20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9" fillId="8" borderId="1" xfId="0" applyFont="1" applyFill="1" applyBorder="1" applyAlignment="1">
      <alignment horizontal="left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left" vertical="center"/>
    </xf>
    <xf numFmtId="0" fontId="4" fillId="3" borderId="16" xfId="0" applyFont="1" applyFill="1" applyBorder="1" applyAlignment="1">
      <alignment horizontal="left" vertical="center"/>
    </xf>
    <xf numFmtId="0" fontId="4" fillId="3" borderId="17" xfId="0" applyFont="1" applyFill="1" applyBorder="1" applyAlignment="1">
      <alignment horizontal="left" vertical="center"/>
    </xf>
    <xf numFmtId="0" fontId="0" fillId="4" borderId="1" xfId="0" applyFill="1" applyBorder="1" applyAlignment="1">
      <alignment horizontal="left" vertical="center"/>
    </xf>
    <xf numFmtId="0" fontId="8" fillId="8" borderId="1" xfId="0" applyFont="1" applyFill="1" applyBorder="1" applyAlignment="1" applyProtection="1">
      <alignment horizontal="left" vertical="center"/>
      <protection locked="0"/>
    </xf>
    <xf numFmtId="0" fontId="15" fillId="0" borderId="0" xfId="0" applyFont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8" borderId="6" xfId="0" applyFill="1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1" fillId="2" borderId="1" xfId="0" applyFont="1" applyFill="1" applyBorder="1" applyAlignment="1" applyProtection="1">
      <alignment horizontal="left" vertical="top" wrapText="1"/>
      <protection locked="0"/>
    </xf>
    <xf numFmtId="0" fontId="19" fillId="7" borderId="53" xfId="0" applyFont="1" applyFill="1" applyBorder="1" applyAlignment="1">
      <alignment horizontal="center" vertical="center"/>
    </xf>
    <xf numFmtId="0" fontId="19" fillId="7" borderId="36" xfId="0" applyFont="1" applyFill="1" applyBorder="1" applyAlignment="1">
      <alignment horizontal="center" vertical="center"/>
    </xf>
    <xf numFmtId="0" fontId="19" fillId="7" borderId="37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58" fillId="5" borderId="54" xfId="0" applyFont="1" applyFill="1" applyBorder="1" applyAlignment="1">
      <alignment horizontal="center" vertical="center"/>
    </xf>
    <xf numFmtId="0" fontId="58" fillId="5" borderId="55" xfId="0" applyFont="1" applyFill="1" applyBorder="1" applyAlignment="1">
      <alignment horizontal="center" vertical="center"/>
    </xf>
    <xf numFmtId="0" fontId="14" fillId="5" borderId="51" xfId="0" applyFont="1" applyFill="1" applyBorder="1" applyAlignment="1">
      <alignment horizontal="center" vertical="center"/>
    </xf>
    <xf numFmtId="0" fontId="14" fillId="5" borderId="52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left" vertical="center"/>
    </xf>
    <xf numFmtId="0" fontId="4" fillId="3" borderId="22" xfId="0" applyFont="1" applyFill="1" applyBorder="1" applyAlignment="1">
      <alignment horizontal="left" vertical="center"/>
    </xf>
    <xf numFmtId="0" fontId="4" fillId="3" borderId="23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center" vertical="center"/>
    </xf>
    <xf numFmtId="49" fontId="21" fillId="4" borderId="1" xfId="0" applyNumberFormat="1" applyFont="1" applyFill="1" applyBorder="1" applyAlignment="1">
      <alignment horizontal="center" vertical="center"/>
    </xf>
    <xf numFmtId="165" fontId="13" fillId="4" borderId="1" xfId="0" quotePrefix="1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49" fontId="8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65" fontId="10" fillId="4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right" vertical="center"/>
    </xf>
    <xf numFmtId="0" fontId="0" fillId="4" borderId="3" xfId="0" applyFill="1" applyBorder="1" applyAlignment="1">
      <alignment horizontal="right" vertical="center"/>
    </xf>
    <xf numFmtId="0" fontId="8" fillId="8" borderId="2" xfId="0" applyFont="1" applyFill="1" applyBorder="1" applyAlignment="1" applyProtection="1">
      <alignment horizontal="left" vertical="center"/>
      <protection locked="0"/>
    </xf>
    <xf numFmtId="0" fontId="8" fillId="8" borderId="20" xfId="0" applyFont="1" applyFill="1" applyBorder="1" applyAlignment="1" applyProtection="1">
      <alignment horizontal="left" vertical="center"/>
      <protection locked="0"/>
    </xf>
    <xf numFmtId="0" fontId="8" fillId="8" borderId="3" xfId="0" applyFont="1" applyFill="1" applyBorder="1" applyAlignment="1" applyProtection="1">
      <alignment horizontal="left" vertical="center"/>
      <protection locked="0"/>
    </xf>
    <xf numFmtId="49" fontId="8" fillId="8" borderId="2" xfId="0" applyNumberFormat="1" applyFont="1" applyFill="1" applyBorder="1" applyAlignment="1" applyProtection="1">
      <alignment horizontal="left" vertical="center"/>
      <protection locked="0"/>
    </xf>
    <xf numFmtId="49" fontId="8" fillId="8" borderId="20" xfId="0" applyNumberFormat="1" applyFont="1" applyFill="1" applyBorder="1" applyAlignment="1" applyProtection="1">
      <alignment horizontal="left" vertical="center"/>
      <protection locked="0"/>
    </xf>
    <xf numFmtId="49" fontId="8" fillId="8" borderId="3" xfId="0" applyNumberFormat="1" applyFont="1" applyFill="1" applyBorder="1" applyAlignment="1" applyProtection="1">
      <alignment horizontal="left" vertical="center"/>
      <protection locked="0"/>
    </xf>
    <xf numFmtId="0" fontId="0" fillId="4" borderId="2" xfId="0" applyFill="1" applyBorder="1" applyAlignment="1">
      <alignment horizontal="left" vertical="center" wrapText="1"/>
    </xf>
    <xf numFmtId="0" fontId="0" fillId="4" borderId="20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/>
    </xf>
    <xf numFmtId="0" fontId="4" fillId="3" borderId="20" xfId="0" applyFont="1" applyFill="1" applyBorder="1" applyAlignment="1">
      <alignment horizontal="left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58" fillId="5" borderId="54" xfId="0" applyFont="1" applyFill="1" applyBorder="1" applyAlignment="1">
      <alignment horizontal="center" vertical="center" wrapText="1"/>
    </xf>
    <xf numFmtId="0" fontId="58" fillId="5" borderId="55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 applyProtection="1">
      <alignment horizontal="center" vertical="center"/>
      <protection locked="0"/>
    </xf>
    <xf numFmtId="49" fontId="0" fillId="8" borderId="6" xfId="0" applyNumberFormat="1" applyFill="1" applyBorder="1" applyAlignment="1">
      <alignment horizontal="center" vertical="center"/>
    </xf>
    <xf numFmtId="0" fontId="26" fillId="2" borderId="1" xfId="0" applyFont="1" applyFill="1" applyBorder="1" applyAlignment="1">
      <alignment horizontal="left" vertical="center"/>
    </xf>
    <xf numFmtId="0" fontId="20" fillId="8" borderId="1" xfId="0" applyFont="1" applyFill="1" applyBorder="1" applyAlignment="1">
      <alignment horizontal="left" vertical="center"/>
    </xf>
    <xf numFmtId="0" fontId="26" fillId="4" borderId="1" xfId="0" applyFont="1" applyFill="1" applyBorder="1" applyAlignment="1">
      <alignment horizontal="center" vertical="center"/>
    </xf>
    <xf numFmtId="49" fontId="52" fillId="8" borderId="1" xfId="0" applyNumberFormat="1" applyFont="1" applyFill="1" applyBorder="1" applyAlignment="1" applyProtection="1">
      <alignment horizontal="left" vertical="center"/>
      <protection locked="0"/>
    </xf>
    <xf numFmtId="0" fontId="8" fillId="8" borderId="2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0" fontId="20" fillId="8" borderId="20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40" fillId="5" borderId="48" xfId="0" applyFont="1" applyFill="1" applyBorder="1" applyAlignment="1">
      <alignment horizontal="center" vertical="center"/>
    </xf>
    <xf numFmtId="0" fontId="40" fillId="5" borderId="50" xfId="0" applyFont="1" applyFill="1" applyBorder="1" applyAlignment="1">
      <alignment horizontal="center" vertical="center"/>
    </xf>
    <xf numFmtId="49" fontId="9" fillId="8" borderId="2" xfId="0" applyNumberFormat="1" applyFont="1" applyFill="1" applyBorder="1" applyAlignment="1">
      <alignment horizontal="center" vertical="center"/>
    </xf>
    <xf numFmtId="3" fontId="105" fillId="2" borderId="12" xfId="1" applyNumberFormat="1" applyFont="1" applyFill="1" applyBorder="1" applyAlignment="1">
      <alignment horizontal="center" vertical="center"/>
    </xf>
    <xf numFmtId="3" fontId="105" fillId="2" borderId="11" xfId="1" applyNumberFormat="1" applyFont="1" applyFill="1" applyBorder="1" applyAlignment="1">
      <alignment horizontal="center" vertical="center"/>
    </xf>
    <xf numFmtId="0" fontId="23" fillId="21" borderId="117" xfId="1" applyFont="1" applyFill="1" applyBorder="1" applyAlignment="1">
      <alignment horizontal="center" vertical="center"/>
    </xf>
    <xf numFmtId="0" fontId="23" fillId="21" borderId="118" xfId="1" applyFont="1" applyFill="1" applyBorder="1" applyAlignment="1">
      <alignment horizontal="left" vertical="center"/>
    </xf>
    <xf numFmtId="0" fontId="77" fillId="21" borderId="122" xfId="1" applyFont="1" applyFill="1" applyBorder="1" applyAlignment="1">
      <alignment horizontal="center" vertical="center"/>
    </xf>
    <xf numFmtId="3" fontId="105" fillId="8" borderId="12" xfId="1" applyNumberFormat="1" applyFont="1" applyFill="1" applyBorder="1" applyAlignment="1">
      <alignment horizontal="center" vertical="center"/>
    </xf>
    <xf numFmtId="3" fontId="105" fillId="8" borderId="11" xfId="1" applyNumberFormat="1" applyFont="1" applyFill="1" applyBorder="1" applyAlignment="1">
      <alignment horizontal="center" vertical="center"/>
    </xf>
    <xf numFmtId="0" fontId="23" fillId="21" borderId="119" xfId="1" applyFont="1" applyFill="1" applyBorder="1" applyAlignment="1">
      <alignment horizontal="center" vertical="center"/>
    </xf>
    <xf numFmtId="0" fontId="23" fillId="21" borderId="120" xfId="1" applyFont="1" applyFill="1" applyBorder="1" applyAlignment="1">
      <alignment horizontal="left" vertical="center"/>
    </xf>
    <xf numFmtId="0" fontId="77" fillId="21" borderId="123" xfId="1" applyFont="1" applyFill="1" applyBorder="1" applyAlignment="1">
      <alignment horizontal="center" vertical="center"/>
    </xf>
    <xf numFmtId="0" fontId="23" fillId="21" borderId="115" xfId="1" applyFont="1" applyFill="1" applyBorder="1" applyAlignment="1">
      <alignment horizontal="center" vertical="center"/>
    </xf>
    <xf numFmtId="0" fontId="23" fillId="21" borderId="116" xfId="1" applyFont="1" applyFill="1" applyBorder="1" applyAlignment="1">
      <alignment horizontal="left" vertical="center"/>
    </xf>
    <xf numFmtId="0" fontId="77" fillId="21" borderId="121" xfId="1" applyFont="1" applyFill="1" applyBorder="1" applyAlignment="1">
      <alignment horizontal="center" vertical="center"/>
    </xf>
    <xf numFmtId="0" fontId="77" fillId="14" borderId="95" xfId="1" applyFont="1" applyFill="1" applyBorder="1" applyAlignment="1">
      <alignment horizontal="center" vertical="center"/>
    </xf>
    <xf numFmtId="0" fontId="77" fillId="14" borderId="96" xfId="1" applyFont="1" applyFill="1" applyBorder="1" applyAlignment="1">
      <alignment horizontal="center" vertical="center"/>
    </xf>
    <xf numFmtId="0" fontId="23" fillId="14" borderId="72" xfId="1" applyFont="1" applyFill="1" applyBorder="1" applyAlignment="1">
      <alignment horizontal="center" vertical="center"/>
    </xf>
    <xf numFmtId="0" fontId="23" fillId="14" borderId="73" xfId="1" applyFont="1" applyFill="1" applyBorder="1" applyAlignment="1">
      <alignment horizontal="left" vertical="center"/>
    </xf>
    <xf numFmtId="0" fontId="23" fillId="14" borderId="70" xfId="1" applyFont="1" applyFill="1" applyBorder="1" applyAlignment="1">
      <alignment horizontal="center" vertical="center"/>
    </xf>
    <xf numFmtId="0" fontId="23" fillId="14" borderId="71" xfId="1" applyFont="1" applyFill="1" applyBorder="1" applyAlignment="1">
      <alignment horizontal="left" vertical="center"/>
    </xf>
    <xf numFmtId="0" fontId="77" fillId="14" borderId="94" xfId="1" applyFont="1" applyFill="1" applyBorder="1" applyAlignment="1">
      <alignment horizontal="center" vertical="center"/>
    </xf>
    <xf numFmtId="3" fontId="82" fillId="10" borderId="12" xfId="1" applyNumberFormat="1" applyFont="1" applyFill="1" applyBorder="1" applyAlignment="1">
      <alignment horizontal="center" vertical="center"/>
    </xf>
    <xf numFmtId="3" fontId="82" fillId="10" borderId="11" xfId="1" applyNumberFormat="1" applyFont="1" applyFill="1" applyBorder="1" applyAlignment="1">
      <alignment horizontal="center" vertical="center"/>
    </xf>
    <xf numFmtId="0" fontId="23" fillId="13" borderId="84" xfId="1" applyFont="1" applyFill="1" applyBorder="1" applyAlignment="1">
      <alignment horizontal="center" vertical="center"/>
    </xf>
    <xf numFmtId="0" fontId="23" fillId="15" borderId="78" xfId="1" applyFont="1" applyFill="1" applyBorder="1" applyAlignment="1">
      <alignment horizontal="center" vertical="center"/>
    </xf>
    <xf numFmtId="0" fontId="23" fillId="15" borderId="79" xfId="1" applyFont="1" applyFill="1" applyBorder="1" applyAlignment="1">
      <alignment horizontal="left" vertical="center"/>
    </xf>
    <xf numFmtId="0" fontId="77" fillId="15" borderId="92" xfId="1" applyFont="1" applyFill="1" applyBorder="1" applyAlignment="1">
      <alignment horizontal="center" vertical="center"/>
    </xf>
    <xf numFmtId="0" fontId="23" fillId="15" borderId="80" xfId="1" applyFont="1" applyFill="1" applyBorder="1" applyAlignment="1">
      <alignment horizontal="center" vertical="center"/>
    </xf>
    <xf numFmtId="0" fontId="23" fillId="15" borderId="81" xfId="1" applyFont="1" applyFill="1" applyBorder="1" applyAlignment="1">
      <alignment horizontal="left" vertical="center"/>
    </xf>
    <xf numFmtId="0" fontId="77" fillId="15" borderId="93" xfId="1" applyFont="1" applyFill="1" applyBorder="1" applyAlignment="1">
      <alignment horizontal="center" vertical="center"/>
    </xf>
    <xf numFmtId="0" fontId="23" fillId="13" borderId="85" xfId="1" applyFont="1" applyFill="1" applyBorder="1" applyAlignment="1">
      <alignment horizontal="left" vertical="center"/>
    </xf>
    <xf numFmtId="0" fontId="77" fillId="13" borderId="89" xfId="1" applyFont="1" applyFill="1" applyBorder="1" applyAlignment="1">
      <alignment horizontal="center" vertical="center"/>
    </xf>
    <xf numFmtId="0" fontId="23" fillId="14" borderId="74" xfId="1" applyFont="1" applyFill="1" applyBorder="1" applyAlignment="1">
      <alignment horizontal="center" vertical="center"/>
    </xf>
    <xf numFmtId="0" fontId="23" fillId="14" borderId="75" xfId="1" applyFont="1" applyFill="1" applyBorder="1" applyAlignment="1">
      <alignment horizontal="left" vertical="center"/>
    </xf>
    <xf numFmtId="3" fontId="82" fillId="2" borderId="12" xfId="1" applyNumberFormat="1" applyFont="1" applyFill="1" applyBorder="1" applyAlignment="1">
      <alignment horizontal="center" vertical="center"/>
    </xf>
    <xf numFmtId="3" fontId="82" fillId="2" borderId="11" xfId="1" applyNumberFormat="1" applyFont="1" applyFill="1" applyBorder="1" applyAlignment="1">
      <alignment horizontal="center" vertical="center"/>
    </xf>
    <xf numFmtId="0" fontId="33" fillId="13" borderId="63" xfId="1" applyFont="1" applyFill="1" applyBorder="1" applyAlignment="1">
      <alignment horizontal="right" vertical="center"/>
    </xf>
    <xf numFmtId="0" fontId="33" fillId="13" borderId="64" xfId="1" applyFont="1" applyFill="1" applyBorder="1" applyAlignment="1">
      <alignment horizontal="right" vertical="center"/>
    </xf>
    <xf numFmtId="0" fontId="33" fillId="13" borderId="65" xfId="1" applyFont="1" applyFill="1" applyBorder="1" applyAlignment="1">
      <alignment horizontal="right" vertical="center"/>
    </xf>
    <xf numFmtId="0" fontId="77" fillId="14" borderId="60" xfId="1" applyFont="1" applyFill="1" applyBorder="1" applyAlignment="1">
      <alignment horizontal="center" vertical="center"/>
    </xf>
    <xf numFmtId="0" fontId="77" fillId="14" borderId="61" xfId="1" applyFont="1" applyFill="1" applyBorder="1" applyAlignment="1">
      <alignment horizontal="center" vertical="center"/>
    </xf>
    <xf numFmtId="0" fontId="77" fillId="14" borderId="62" xfId="1" applyFont="1" applyFill="1" applyBorder="1" applyAlignment="1">
      <alignment horizontal="center" vertical="center"/>
    </xf>
    <xf numFmtId="0" fontId="23" fillId="15" borderId="76" xfId="1" applyFont="1" applyFill="1" applyBorder="1" applyAlignment="1">
      <alignment horizontal="center" vertical="center"/>
    </xf>
    <xf numFmtId="0" fontId="23" fillId="15" borderId="77" xfId="1" applyFont="1" applyFill="1" applyBorder="1" applyAlignment="1">
      <alignment horizontal="left" vertical="center"/>
    </xf>
    <xf numFmtId="0" fontId="77" fillId="15" borderId="91" xfId="1" applyFont="1" applyFill="1" applyBorder="1" applyAlignment="1">
      <alignment horizontal="center" vertical="center"/>
    </xf>
    <xf numFmtId="0" fontId="23" fillId="13" borderId="86" xfId="1" applyFont="1" applyFill="1" applyBorder="1" applyAlignment="1">
      <alignment horizontal="center" vertical="center"/>
    </xf>
    <xf numFmtId="0" fontId="23" fillId="13" borderId="87" xfId="1" applyFont="1" applyFill="1" applyBorder="1" applyAlignment="1">
      <alignment horizontal="left" vertical="center"/>
    </xf>
    <xf numFmtId="0" fontId="77" fillId="13" borderId="90" xfId="1" applyFont="1" applyFill="1" applyBorder="1" applyAlignment="1">
      <alignment horizontal="center" vertical="center"/>
    </xf>
    <xf numFmtId="3" fontId="82" fillId="2" borderId="0" xfId="1" applyNumberFormat="1" applyFont="1" applyFill="1" applyAlignment="1">
      <alignment horizontal="center" vertical="center"/>
    </xf>
    <xf numFmtId="0" fontId="33" fillId="13" borderId="63" xfId="1" applyFont="1" applyFill="1" applyBorder="1" applyAlignment="1">
      <alignment horizontal="center" vertical="center"/>
    </xf>
    <xf numFmtId="0" fontId="33" fillId="13" borderId="64" xfId="1" applyFont="1" applyFill="1" applyBorder="1" applyAlignment="1">
      <alignment horizontal="center" vertical="center"/>
    </xf>
    <xf numFmtId="0" fontId="33" fillId="13" borderId="65" xfId="1" applyFont="1" applyFill="1" applyBorder="1" applyAlignment="1">
      <alignment horizontal="center" vertical="center"/>
    </xf>
    <xf numFmtId="0" fontId="77" fillId="13" borderId="67" xfId="1" applyFont="1" applyFill="1" applyBorder="1" applyAlignment="1">
      <alignment horizontal="center" vertical="center" wrapText="1"/>
    </xf>
    <xf numFmtId="0" fontId="77" fillId="13" borderId="68" xfId="1" applyFont="1" applyFill="1" applyBorder="1" applyAlignment="1">
      <alignment horizontal="center" vertical="center" wrapText="1"/>
    </xf>
    <xf numFmtId="0" fontId="23" fillId="13" borderId="82" xfId="1" applyFont="1" applyFill="1" applyBorder="1" applyAlignment="1">
      <alignment horizontal="center" vertical="center"/>
    </xf>
    <xf numFmtId="0" fontId="23" fillId="13" borderId="83" xfId="1" applyFont="1" applyFill="1" applyBorder="1" applyAlignment="1">
      <alignment horizontal="left" vertical="center"/>
    </xf>
    <xf numFmtId="0" fontId="77" fillId="13" borderId="88" xfId="1" applyFont="1" applyFill="1" applyBorder="1" applyAlignment="1">
      <alignment horizontal="center" vertical="center"/>
    </xf>
    <xf numFmtId="0" fontId="97" fillId="2" borderId="1" xfId="0" applyFont="1" applyFill="1" applyBorder="1" applyAlignment="1">
      <alignment horizontal="left" vertical="center"/>
    </xf>
    <xf numFmtId="0" fontId="71" fillId="4" borderId="2" xfId="0" applyFont="1" applyFill="1" applyBorder="1" applyAlignment="1">
      <alignment horizontal="center" vertical="center"/>
    </xf>
    <xf numFmtId="0" fontId="71" fillId="4" borderId="20" xfId="0" applyFont="1" applyFill="1" applyBorder="1" applyAlignment="1">
      <alignment horizontal="center" vertical="center"/>
    </xf>
    <xf numFmtId="0" fontId="71" fillId="4" borderId="3" xfId="0" applyFont="1" applyFill="1" applyBorder="1" applyAlignment="1">
      <alignment horizontal="center" vertical="center"/>
    </xf>
    <xf numFmtId="0" fontId="99" fillId="2" borderId="34" xfId="0" applyFont="1" applyFill="1" applyBorder="1" applyAlignment="1">
      <alignment horizontal="center" vertical="center"/>
    </xf>
    <xf numFmtId="0" fontId="99" fillId="2" borderId="35" xfId="0" applyFont="1" applyFill="1" applyBorder="1" applyAlignment="1">
      <alignment horizontal="center" vertical="center"/>
    </xf>
    <xf numFmtId="0" fontId="97" fillId="2" borderId="2" xfId="0" applyFont="1" applyFill="1" applyBorder="1" applyAlignment="1">
      <alignment horizontal="center" vertical="center"/>
    </xf>
    <xf numFmtId="0" fontId="97" fillId="2" borderId="20" xfId="0" applyFont="1" applyFill="1" applyBorder="1" applyAlignment="1">
      <alignment horizontal="center" vertical="center"/>
    </xf>
    <xf numFmtId="0" fontId="97" fillId="2" borderId="3" xfId="0" applyFont="1" applyFill="1" applyBorder="1" applyAlignment="1">
      <alignment horizontal="center" vertical="center"/>
    </xf>
    <xf numFmtId="0" fontId="23" fillId="13" borderId="64" xfId="1" applyFont="1" applyFill="1" applyBorder="1" applyAlignment="1">
      <alignment horizontal="center" vertical="center" wrapText="1"/>
    </xf>
    <xf numFmtId="0" fontId="23" fillId="13" borderId="65" xfId="1" applyFont="1" applyFill="1" applyBorder="1" applyAlignment="1">
      <alignment horizontal="center" vertical="center" wrapText="1"/>
    </xf>
    <xf numFmtId="0" fontId="35" fillId="2" borderId="0" xfId="1" applyFont="1" applyFill="1" applyAlignment="1">
      <alignment horizontal="center" vertical="center"/>
    </xf>
    <xf numFmtId="3" fontId="105" fillId="22" borderId="12" xfId="1" applyNumberFormat="1" applyFont="1" applyFill="1" applyBorder="1" applyAlignment="1">
      <alignment horizontal="center" vertical="center"/>
    </xf>
    <xf numFmtId="3" fontId="105" fillId="22" borderId="11" xfId="1" applyNumberFormat="1" applyFont="1" applyFill="1" applyBorder="1" applyAlignment="1">
      <alignment horizontal="center" vertical="center"/>
    </xf>
  </cellXfs>
  <cellStyles count="139">
    <cellStyle name="Dziesiętny 2" xfId="7" xr:uid="{00000000-0005-0000-0000-000000000000}"/>
    <cellStyle name="Dziesiętny 2 2" xfId="13" xr:uid="{00000000-0005-0000-0000-000001000000}"/>
    <cellStyle name="Dziesiętny 2 3" xfId="83" xr:uid="{00000000-0005-0000-0000-000002000000}"/>
    <cellStyle name="Dziesiętny 2 3 2" xfId="137" xr:uid="{BD2F5F5A-A781-43A6-99F8-CE3F8112330D}"/>
    <cellStyle name="Dziesiętny 2 4" xfId="90" xr:uid="{9F6D6605-DF74-4809-9906-C568140E834E}"/>
    <cellStyle name="Dziesiętny 3" xfId="138" xr:uid="{C4E6E901-E1B0-4A9B-BB75-1EE814FCC611}"/>
    <cellStyle name="Excel Built-in Excel Built-in Normalny 2" xfId="11" xr:uid="{00000000-0005-0000-0000-000003000000}"/>
    <cellStyle name="Excel Built-in Hyperlink" xfId="73" xr:uid="{00000000-0005-0000-0000-000004000000}"/>
    <cellStyle name="Excel Built-in Normal" xfId="72" xr:uid="{00000000-0005-0000-0000-000005000000}"/>
    <cellStyle name="Hiperłącze" xfId="9" builtinId="8"/>
    <cellStyle name="Hiperłącze 2" xfId="16" xr:uid="{00000000-0005-0000-0000-000007000000}"/>
    <cellStyle name="Hiperłącze 3" xfId="27" xr:uid="{00000000-0005-0000-0000-000008000000}"/>
    <cellStyle name="Hiperłącze 4" xfId="15" xr:uid="{00000000-0005-0000-0000-000009000000}"/>
    <cellStyle name="Hyperlink" xfId="6" xr:uid="{00000000-0005-0000-0000-00000A000000}"/>
    <cellStyle name="Normalny" xfId="0" builtinId="0"/>
    <cellStyle name="Normalny 10" xfId="3" xr:uid="{00000000-0005-0000-0000-00000C000000}"/>
    <cellStyle name="Normalny 11" xfId="23" xr:uid="{00000000-0005-0000-0000-00000D000000}"/>
    <cellStyle name="Normalny 11 2" xfId="33" xr:uid="{00000000-0005-0000-0000-00000E000000}"/>
    <cellStyle name="Normalny 11 2 2" xfId="46" xr:uid="{00000000-0005-0000-0000-00000F000000}"/>
    <cellStyle name="Normalny 11 2 2 2" xfId="68" xr:uid="{00000000-0005-0000-0000-000010000000}"/>
    <cellStyle name="Normalny 11 2 2 2 2" xfId="127" xr:uid="{A8EDAF69-6308-457A-A02C-9E7948FC6BF9}"/>
    <cellStyle name="Normalny 11 2 2 3" xfId="107" xr:uid="{4822B68D-ED38-45A9-BCF1-B00E6457A23B}"/>
    <cellStyle name="Normalny 11 2 3" xfId="58" xr:uid="{00000000-0005-0000-0000-000011000000}"/>
    <cellStyle name="Normalny 11 2 3 2" xfId="117" xr:uid="{84943811-D90D-4147-BD78-BA53C87BF9DE}"/>
    <cellStyle name="Normalny 11 2 4" xfId="97" xr:uid="{29603C53-22E7-4209-9A97-C6B2DEFC7B5F}"/>
    <cellStyle name="Normalny 11 3" xfId="41" xr:uid="{00000000-0005-0000-0000-000012000000}"/>
    <cellStyle name="Normalny 11 3 2" xfId="63" xr:uid="{00000000-0005-0000-0000-000013000000}"/>
    <cellStyle name="Normalny 11 3 2 2" xfId="122" xr:uid="{722DA53E-E39F-486A-A0EE-485FFD9301CE}"/>
    <cellStyle name="Normalny 11 3 3" xfId="102" xr:uid="{C5260123-D2C6-44FB-93D2-EF70FBDAFBB5}"/>
    <cellStyle name="Normalny 11 4" xfId="53" xr:uid="{00000000-0005-0000-0000-000014000000}"/>
    <cellStyle name="Normalny 11 4 2" xfId="112" xr:uid="{B546271F-46D8-41F3-8910-76DD31AC3C2D}"/>
    <cellStyle name="Normalny 11 5" xfId="92" xr:uid="{5806AAE4-2967-4A81-9562-14EC61C66C04}"/>
    <cellStyle name="Normalny 12" xfId="26" xr:uid="{00000000-0005-0000-0000-000015000000}"/>
    <cellStyle name="Normalny 12 2" xfId="35" xr:uid="{00000000-0005-0000-0000-000016000000}"/>
    <cellStyle name="Normalny 12 2 2" xfId="48" xr:uid="{00000000-0005-0000-0000-000017000000}"/>
    <cellStyle name="Normalny 12 2 2 2" xfId="70" xr:uid="{00000000-0005-0000-0000-000018000000}"/>
    <cellStyle name="Normalny 12 2 2 2 2" xfId="129" xr:uid="{9FD94BC8-76DE-4DBD-8CA4-7B11C6AF0F3B}"/>
    <cellStyle name="Normalny 12 2 2 3" xfId="109" xr:uid="{7CBB57F2-8618-46EE-8563-DE3459D980C6}"/>
    <cellStyle name="Normalny 12 2 3" xfId="60" xr:uid="{00000000-0005-0000-0000-000019000000}"/>
    <cellStyle name="Normalny 12 2 3 2" xfId="119" xr:uid="{56824154-8310-4123-8543-40A310A6F44B}"/>
    <cellStyle name="Normalny 12 2 4" xfId="99" xr:uid="{D977CE45-E16C-4E86-BCD7-795A717D02F7}"/>
    <cellStyle name="Normalny 12 3" xfId="43" xr:uid="{00000000-0005-0000-0000-00001A000000}"/>
    <cellStyle name="Normalny 12 3 2" xfId="65" xr:uid="{00000000-0005-0000-0000-00001B000000}"/>
    <cellStyle name="Normalny 12 3 2 2" xfId="124" xr:uid="{C2180B60-7173-4133-BFCA-33FAFC45213B}"/>
    <cellStyle name="Normalny 12 3 3" xfId="104" xr:uid="{F9F1AEDD-C28B-426E-9599-9D8F62CCC982}"/>
    <cellStyle name="Normalny 12 4" xfId="55" xr:uid="{00000000-0005-0000-0000-00001C000000}"/>
    <cellStyle name="Normalny 12 4 2" xfId="114" xr:uid="{5D2C4979-57E5-485D-AAFC-6238E9C8CDA0}"/>
    <cellStyle name="Normalny 12 5" xfId="94" xr:uid="{E3FBC4B1-BBD5-4DD6-ABFE-19AFFEF9BC41}"/>
    <cellStyle name="Normalny 13" xfId="28" xr:uid="{00000000-0005-0000-0000-00001D000000}"/>
    <cellStyle name="Normalny 14" xfId="5" xr:uid="{00000000-0005-0000-0000-00001E000000}"/>
    <cellStyle name="Normalny 15" xfId="30" xr:uid="{00000000-0005-0000-0000-00001F000000}"/>
    <cellStyle name="Normalny 16" xfId="29" xr:uid="{00000000-0005-0000-0000-000020000000}"/>
    <cellStyle name="Normalny 16 2" xfId="44" xr:uid="{00000000-0005-0000-0000-000021000000}"/>
    <cellStyle name="Normalny 16 2 2" xfId="66" xr:uid="{00000000-0005-0000-0000-000022000000}"/>
    <cellStyle name="Normalny 16 2 2 2" xfId="125" xr:uid="{6645CDCB-89D8-4687-AB9F-D74DC23B16F8}"/>
    <cellStyle name="Normalny 16 2 3" xfId="105" xr:uid="{779D6436-7799-46F5-BF29-BC31DE56A4F3}"/>
    <cellStyle name="Normalny 16 3" xfId="56" xr:uid="{00000000-0005-0000-0000-000023000000}"/>
    <cellStyle name="Normalny 16 3 2" xfId="115" xr:uid="{F43AF191-AAD8-4E34-A0DB-559F1A0236CA}"/>
    <cellStyle name="Normalny 16 4" xfId="95" xr:uid="{DAF1FE67-2274-494D-BD86-9DFE2A26966F}"/>
    <cellStyle name="Normalny 17" xfId="36" xr:uid="{00000000-0005-0000-0000-000024000000}"/>
    <cellStyle name="Normalny 18" xfId="38" xr:uid="{00000000-0005-0000-0000-000025000000}"/>
    <cellStyle name="Normalny 19" xfId="37" xr:uid="{00000000-0005-0000-0000-000026000000}"/>
    <cellStyle name="Normalny 19 2" xfId="61" xr:uid="{00000000-0005-0000-0000-000027000000}"/>
    <cellStyle name="Normalny 19 2 2" xfId="120" xr:uid="{726DD81F-2188-4364-9893-5A029B9D72FD}"/>
    <cellStyle name="Normalny 19 3" xfId="100" xr:uid="{64B013EF-CD8A-478E-8BDC-A6717AE57B2E}"/>
    <cellStyle name="Normalny 2" xfId="1" xr:uid="{00000000-0005-0000-0000-000028000000}"/>
    <cellStyle name="Normalny 2 2" xfId="2" xr:uid="{00000000-0005-0000-0000-000029000000}"/>
    <cellStyle name="Normalny 2 2 2" xfId="80" xr:uid="{00000000-0005-0000-0000-00002A000000}"/>
    <cellStyle name="Normalny 2 2 3" xfId="89" xr:uid="{A964AED8-C2C8-4BF1-BA2F-6FCBA420E0C6}"/>
    <cellStyle name="Normalny 20" xfId="50" xr:uid="{00000000-0005-0000-0000-00002B000000}"/>
    <cellStyle name="Normalny 21" xfId="49" xr:uid="{00000000-0005-0000-0000-00002C000000}"/>
    <cellStyle name="Normalny 21 2" xfId="110" xr:uid="{96ACB1C3-613F-4130-9F80-0E3639ECED69}"/>
    <cellStyle name="Normalny 22" xfId="74" xr:uid="{00000000-0005-0000-0000-00002D000000}"/>
    <cellStyle name="Normalny 23" xfId="75" xr:uid="{00000000-0005-0000-0000-00002E000000}"/>
    <cellStyle name="Normalny 23 2" xfId="130" xr:uid="{579FD534-9CA1-4D6E-843E-C32AA8DAC175}"/>
    <cellStyle name="Normalny 24" xfId="76" xr:uid="{00000000-0005-0000-0000-00002F000000}"/>
    <cellStyle name="Normalny 24 2" xfId="131" xr:uid="{25771306-6E88-4568-8207-2C33C926A1D0}"/>
    <cellStyle name="Normalny 25" xfId="77" xr:uid="{00000000-0005-0000-0000-000030000000}"/>
    <cellStyle name="Normalny 25 2" xfId="132" xr:uid="{DC4753C2-58C3-4274-A3C8-167833E1279A}"/>
    <cellStyle name="Normalny 26" xfId="78" xr:uid="{00000000-0005-0000-0000-000031000000}"/>
    <cellStyle name="Normalny 26 2" xfId="133" xr:uid="{4CB8ECC9-E53E-49DE-A976-D888D548D4D9}"/>
    <cellStyle name="Normalny 27" xfId="79" xr:uid="{00000000-0005-0000-0000-000032000000}"/>
    <cellStyle name="Normalny 27 2" xfId="134" xr:uid="{BC85FDC7-3B37-49A4-852A-F466D1313EF1}"/>
    <cellStyle name="Normalny 28" xfId="81" xr:uid="{00000000-0005-0000-0000-000033000000}"/>
    <cellStyle name="Normalny 28 2" xfId="135" xr:uid="{1616DADA-3F79-4385-A3B1-ECC40E9C59CF}"/>
    <cellStyle name="Normalny 29" xfId="82" xr:uid="{00000000-0005-0000-0000-000034000000}"/>
    <cellStyle name="Normalny 29 2" xfId="85" xr:uid="{17D5D477-FBAA-4C60-9F43-E5C74563486E}"/>
    <cellStyle name="Normalny 29 3" xfId="136" xr:uid="{97194391-9C4D-4B8F-A5FC-DB65E570FF4B}"/>
    <cellStyle name="Normalny 3" xfId="14" xr:uid="{00000000-0005-0000-0000-000035000000}"/>
    <cellStyle name="Normalny 3 2" xfId="19" xr:uid="{00000000-0005-0000-0000-000036000000}"/>
    <cellStyle name="Normalny 30" xfId="84" xr:uid="{2A62B7DF-97BF-4A43-A824-D38C3C668335}"/>
    <cellStyle name="Normalny 31" xfId="86" xr:uid="{DBAA6EB7-3752-4BF4-A2E1-6A5335CE9D14}"/>
    <cellStyle name="Normalny 32" xfId="87" xr:uid="{4D627968-2C06-4FFA-9AC7-FB7ACF738993}"/>
    <cellStyle name="Normalny 33" xfId="88" xr:uid="{9A603053-9B82-41C2-B330-79BF0248F469}"/>
    <cellStyle name="Normalny 4" xfId="4" xr:uid="{00000000-0005-0000-0000-000037000000}"/>
    <cellStyle name="Normalny 5" xfId="8" xr:uid="{00000000-0005-0000-0000-000038000000}"/>
    <cellStyle name="Normalny 6" xfId="17" xr:uid="{00000000-0005-0000-0000-000039000000}"/>
    <cellStyle name="Normalny 6 2" xfId="25" xr:uid="{00000000-0005-0000-0000-00003A000000}"/>
    <cellStyle name="Normalny 6 2 2" xfId="34" xr:uid="{00000000-0005-0000-0000-00003B000000}"/>
    <cellStyle name="Normalny 6 2 2 2" xfId="47" xr:uid="{00000000-0005-0000-0000-00003C000000}"/>
    <cellStyle name="Normalny 6 2 2 2 2" xfId="69" xr:uid="{00000000-0005-0000-0000-00003D000000}"/>
    <cellStyle name="Normalny 6 2 2 2 2 2" xfId="128" xr:uid="{D71C2306-0127-45C3-B22D-7250DEAE3288}"/>
    <cellStyle name="Normalny 6 2 2 2 3" xfId="108" xr:uid="{10C14117-0CCE-46BC-B616-8DEAD9ACFBD0}"/>
    <cellStyle name="Normalny 6 2 2 3" xfId="59" xr:uid="{00000000-0005-0000-0000-00003E000000}"/>
    <cellStyle name="Normalny 6 2 2 3 2" xfId="118" xr:uid="{61600722-D8AC-4AF9-AD42-EAB8434AA39F}"/>
    <cellStyle name="Normalny 6 2 2 4" xfId="98" xr:uid="{F2315C74-EF62-47FD-B652-DA791C55D156}"/>
    <cellStyle name="Normalny 6 2 3" xfId="42" xr:uid="{00000000-0005-0000-0000-00003F000000}"/>
    <cellStyle name="Normalny 6 2 3 2" xfId="64" xr:uid="{00000000-0005-0000-0000-000040000000}"/>
    <cellStyle name="Normalny 6 2 3 2 2" xfId="123" xr:uid="{C9574791-31A4-45D1-96B7-8FE3C69186F9}"/>
    <cellStyle name="Normalny 6 2 3 3" xfId="103" xr:uid="{614D89B9-6DAB-4C86-B573-CBBCE25C23B6}"/>
    <cellStyle name="Normalny 6 2 4" xfId="54" xr:uid="{00000000-0005-0000-0000-000041000000}"/>
    <cellStyle name="Normalny 6 2 4 2" xfId="113" xr:uid="{4BCA10B2-A20E-43B1-B976-A39D690E7BA3}"/>
    <cellStyle name="Normalny 6 2 5" xfId="93" xr:uid="{C410391C-FF87-47D2-89EA-4D5BC2A03CB8}"/>
    <cellStyle name="Normalny 6 3" xfId="32" xr:uid="{00000000-0005-0000-0000-000042000000}"/>
    <cellStyle name="Normalny 6 3 2" xfId="45" xr:uid="{00000000-0005-0000-0000-000043000000}"/>
    <cellStyle name="Normalny 6 3 2 2" xfId="67" xr:uid="{00000000-0005-0000-0000-000044000000}"/>
    <cellStyle name="Normalny 6 3 2 2 2" xfId="126" xr:uid="{5E7DBA10-EC36-4F16-A73B-CBFA3B8AB43C}"/>
    <cellStyle name="Normalny 6 3 2 3" xfId="106" xr:uid="{EDE90606-4656-40E3-9AF3-4CF97F0E10C8}"/>
    <cellStyle name="Normalny 6 3 3" xfId="57" xr:uid="{00000000-0005-0000-0000-000045000000}"/>
    <cellStyle name="Normalny 6 3 3 2" xfId="116" xr:uid="{E4008435-8CAD-4A97-8FBD-7F06A4F36E45}"/>
    <cellStyle name="Normalny 6 3 4" xfId="96" xr:uid="{1ECE2155-80EC-40F9-AD54-D14C37E8613F}"/>
    <cellStyle name="Normalny 6 4" xfId="40" xr:uid="{00000000-0005-0000-0000-000046000000}"/>
    <cellStyle name="Normalny 6 4 2" xfId="62" xr:uid="{00000000-0005-0000-0000-000047000000}"/>
    <cellStyle name="Normalny 6 4 2 2" xfId="121" xr:uid="{918D55E9-80B3-48FB-A2BB-81D591A9944D}"/>
    <cellStyle name="Normalny 6 4 3" xfId="101" xr:uid="{47FF38FD-E11F-44E3-8F27-0C50FB805888}"/>
    <cellStyle name="Normalny 6 5" xfId="52" xr:uid="{00000000-0005-0000-0000-000048000000}"/>
    <cellStyle name="Normalny 6 5 2" xfId="111" xr:uid="{4ECF7227-01E9-4D63-A5C0-D41017E21C01}"/>
    <cellStyle name="Normalny 6 6" xfId="91" xr:uid="{FEA7FF4C-94F2-466A-8E25-A4E9B9522995}"/>
    <cellStyle name="Normalny 7" xfId="20" xr:uid="{00000000-0005-0000-0000-000049000000}"/>
    <cellStyle name="Normalny 8" xfId="21" xr:uid="{00000000-0005-0000-0000-00004A000000}"/>
    <cellStyle name="Normalny 9" xfId="22" xr:uid="{00000000-0005-0000-0000-00004B000000}"/>
    <cellStyle name="Procentowy 2" xfId="18" xr:uid="{00000000-0005-0000-0000-00004C000000}"/>
    <cellStyle name="Procentowy 3" xfId="24" xr:uid="{00000000-0005-0000-0000-00004D000000}"/>
    <cellStyle name="Procentowy 4" xfId="31" xr:uid="{00000000-0005-0000-0000-00004E000000}"/>
    <cellStyle name="Procentowy 5" xfId="39" xr:uid="{00000000-0005-0000-0000-00004F000000}"/>
    <cellStyle name="Procentowy 6" xfId="51" xr:uid="{00000000-0005-0000-0000-000050000000}"/>
    <cellStyle name="Procentowy 7" xfId="12" xr:uid="{00000000-0005-0000-0000-000051000000}"/>
    <cellStyle name="TableStyleLight1" xfId="10" xr:uid="{00000000-0005-0000-0000-000052000000}"/>
    <cellStyle name="Tekst objaśnienia 2" xfId="71" xr:uid="{00000000-0005-0000-0000-000053000000}"/>
  </cellStyles>
  <dxfs count="289"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1"/>
        </patternFill>
      </fill>
    </dxf>
    <dxf>
      <font>
        <color theme="7"/>
      </font>
      <fill>
        <patternFill>
          <bgColor theme="7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theme="1"/>
      </font>
      <fill>
        <patternFill>
          <bgColor theme="0"/>
        </patternFill>
      </fill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rgb="FF0000FF"/>
      </font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rgb="FF0000FF"/>
      </font>
      <fill>
        <patternFill>
          <bgColor theme="0"/>
        </patternFill>
      </fill>
    </dxf>
    <dxf>
      <font>
        <color theme="7"/>
      </font>
      <fill>
        <patternFill>
          <bgColor theme="7"/>
        </patternFill>
      </fill>
      <border>
        <left style="thin">
          <color theme="8" tint="0.79998168889431442"/>
        </left>
        <right style="thin">
          <color theme="8" tint="0.79998168889431442"/>
        </right>
        <top style="thin">
          <color theme="8" tint="0.79998168889431442"/>
        </top>
        <bottom style="thin">
          <color theme="8" tint="0.79998168889431442"/>
        </bottom>
      </border>
    </dxf>
    <dxf>
      <font>
        <color theme="0"/>
      </font>
      <fill>
        <patternFill>
          <bgColor rgb="FFE2007A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color theme="0"/>
      </font>
      <fill>
        <patternFill>
          <bgColor rgb="FF002060"/>
        </patternFill>
      </fill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b/>
        <i val="0"/>
        <color rgb="FF0000FF"/>
      </font>
      <fill>
        <patternFill>
          <bgColor theme="0"/>
        </patternFill>
      </fill>
    </dxf>
    <dxf>
      <font>
        <b/>
        <i val="0"/>
        <color rgb="FF0000FF"/>
      </font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rgb="FF0000FF"/>
      </font>
      <fill>
        <patternFill>
          <bgColor theme="0"/>
        </patternFill>
      </fill>
    </dxf>
    <dxf>
      <font>
        <color rgb="FF0000FF"/>
      </font>
    </dxf>
    <dxf>
      <font>
        <color theme="7"/>
      </font>
      <fill>
        <patternFill>
          <bgColor theme="7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ont>
        <color auto="1"/>
      </font>
      <fill>
        <patternFill>
          <bgColor theme="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0000FF"/>
      </font>
    </dxf>
    <dxf>
      <font>
        <color theme="7" tint="0.39994506668294322"/>
      </font>
    </dxf>
    <dxf>
      <font>
        <color rgb="FFFFC000"/>
      </font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rgb="FF0000FF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/>
      </font>
      <fill>
        <patternFill>
          <bgColor theme="7"/>
        </patternFill>
      </fill>
      <border>
        <left style="thin">
          <color theme="8" tint="0.79998168889431442"/>
        </left>
        <right style="thin">
          <color theme="8" tint="0.79998168889431442"/>
        </right>
        <top style="thin">
          <color theme="8" tint="0.79998168889431442"/>
        </top>
        <bottom style="thin">
          <color theme="8" tint="0.79998168889431442"/>
        </bottom>
      </border>
    </dxf>
    <dxf>
      <font>
        <color theme="0"/>
      </font>
      <fill>
        <patternFill>
          <bgColor rgb="FFE2007A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color theme="0"/>
      </font>
      <fill>
        <patternFill>
          <bgColor rgb="FF002060"/>
        </patternFill>
      </fill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  <dxf>
      <font>
        <color theme="0"/>
      </font>
      <fill>
        <patternFill>
          <bgColor rgb="FF00B0F0"/>
        </patternFill>
      </fill>
    </dxf>
    <dxf>
      <font>
        <b/>
        <i val="0"/>
        <color rgb="FF0000FF"/>
      </font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0"/>
        </patternFill>
      </fill>
    </dxf>
    <dxf>
      <font>
        <color rgb="FF0000FF"/>
      </font>
    </dxf>
    <dxf>
      <font>
        <color rgb="FF0000FF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/>
      </font>
      <fill>
        <patternFill>
          <bgColor theme="7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ont>
        <color auto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rgb="FF0000FF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/>
      </font>
      <fill>
        <patternFill>
          <bgColor theme="7"/>
        </patternFill>
      </fill>
      <border>
        <left style="thin">
          <color theme="8" tint="0.79998168889431442"/>
        </left>
        <right style="thin">
          <color theme="8" tint="0.79998168889431442"/>
        </right>
        <top style="thin">
          <color theme="8" tint="0.79998168889431442"/>
        </top>
        <bottom style="thin">
          <color theme="8" tint="0.79998168889431442"/>
        </bottom>
      </border>
    </dxf>
    <dxf>
      <font>
        <color theme="0"/>
      </font>
      <fill>
        <patternFill>
          <bgColor rgb="FFE2007A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color theme="0"/>
      </font>
      <fill>
        <patternFill>
          <bgColor rgb="FF002060"/>
        </patternFill>
      </fill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  <dxf>
      <font>
        <color theme="0"/>
      </font>
      <fill>
        <patternFill>
          <bgColor rgb="FF00B0F0"/>
        </patternFill>
      </fill>
    </dxf>
    <dxf>
      <font>
        <b/>
        <i val="0"/>
        <color rgb="FF0000FF"/>
      </font>
    </dxf>
    <dxf>
      <font>
        <b/>
        <i val="0"/>
        <color rgb="FF0000FF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rgb="FF0000FF"/>
      </font>
    </dxf>
    <dxf>
      <font>
        <color rgb="FF0000FF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/>
      </font>
      <fill>
        <patternFill>
          <bgColor theme="7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rgb="FF0000FF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/>
      </font>
      <fill>
        <patternFill>
          <bgColor theme="7"/>
        </patternFill>
      </fill>
      <border>
        <left style="thin">
          <color theme="8" tint="0.79998168889431442"/>
        </left>
        <right style="thin">
          <color theme="8" tint="0.79998168889431442"/>
        </right>
        <top style="thin">
          <color theme="8" tint="0.79998168889431442"/>
        </top>
        <bottom style="thin">
          <color theme="8" tint="0.79998168889431442"/>
        </bottom>
      </border>
    </dxf>
    <dxf>
      <font>
        <color theme="0"/>
      </font>
      <fill>
        <patternFill>
          <bgColor rgb="FFE2007A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color theme="0"/>
      </font>
      <fill>
        <patternFill>
          <bgColor rgb="FF002060"/>
        </patternFill>
      </fill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  <dxf>
      <font>
        <color theme="0"/>
      </font>
      <fill>
        <patternFill>
          <bgColor rgb="FF00B0F0"/>
        </patternFill>
      </fill>
    </dxf>
    <dxf>
      <font>
        <b/>
        <i val="0"/>
        <color rgb="FF0000FF"/>
      </font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/>
        </patternFill>
      </fill>
    </dxf>
    <dxf>
      <font>
        <color rgb="FF0000FF"/>
      </font>
    </dxf>
    <dxf>
      <font>
        <color rgb="FF0000FF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/>
      </font>
      <fill>
        <patternFill>
          <bgColor theme="7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rgb="FF0000FF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/>
      </font>
      <fill>
        <patternFill>
          <bgColor theme="7"/>
        </patternFill>
      </fill>
      <border>
        <left style="thin">
          <color theme="8" tint="0.79998168889431442"/>
        </left>
        <right style="thin">
          <color theme="8" tint="0.79998168889431442"/>
        </right>
        <top style="thin">
          <color theme="8" tint="0.79998168889431442"/>
        </top>
        <bottom style="thin">
          <color theme="8" tint="0.79998168889431442"/>
        </bottom>
      </border>
    </dxf>
    <dxf>
      <font>
        <color theme="0"/>
      </font>
      <fill>
        <patternFill>
          <bgColor rgb="FFE2007A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color theme="0"/>
      </font>
      <fill>
        <patternFill>
          <bgColor rgb="FF002060"/>
        </patternFill>
      </fill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  <vertical/>
        <horizontal/>
      </border>
    </dxf>
    <dxf>
      <font>
        <color theme="0"/>
      </font>
      <fill>
        <patternFill>
          <bgColor rgb="FF00B0F0"/>
        </patternFill>
      </fill>
    </dxf>
    <dxf>
      <font>
        <b/>
        <i val="0"/>
        <color rgb="FF0000FF"/>
      </font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0"/>
        </patternFill>
      </fill>
    </dxf>
    <dxf>
      <font>
        <color rgb="FF0000FF"/>
      </font>
    </dxf>
    <dxf>
      <font>
        <color rgb="FF0000FF"/>
      </font>
      <fill>
        <patternFill>
          <bgColor theme="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/>
      </font>
      <fill>
        <patternFill>
          <bgColor theme="7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2060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theme="0"/>
      </font>
      <fill>
        <patternFill>
          <bgColor rgb="FF002060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color rgb="FF0033CC"/>
      </font>
      <fill>
        <patternFill patternType="none">
          <bgColor auto="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0000FF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rgb="FFFFFF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theme="8" tint="-0.499984740745262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8"/>
        </patternFill>
      </fill>
    </dxf>
    <dxf>
      <font>
        <color rgb="FF0000FF"/>
      </font>
      <fill>
        <patternFill patternType="none">
          <bgColor auto="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8" tint="-0.499984740745262"/>
        </patternFill>
      </fill>
    </dxf>
    <dxf>
      <font>
        <color rgb="FF0033CC"/>
      </font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0"/>
        </patternFill>
      </fill>
    </dxf>
    <dxf>
      <font>
        <color rgb="FF0033CC"/>
      </font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0000FF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color rgb="FF0033CC"/>
      </font>
      <fill>
        <patternFill patternType="none">
          <bgColor auto="1"/>
        </patternFill>
      </fill>
    </dxf>
    <dxf>
      <font>
        <color rgb="FF0033CC"/>
      </font>
      <fill>
        <patternFill patternType="none">
          <bgColor auto="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</font>
      <fill>
        <patternFill patternType="none">
          <bgColor auto="1"/>
        </patternFill>
      </fill>
    </dxf>
    <dxf>
      <border>
        <right style="thin">
          <color theme="8" tint="-0.499984740745262"/>
        </right>
        <vertical/>
        <horizontal/>
      </border>
    </dxf>
    <dxf>
      <font>
        <color theme="0"/>
      </font>
      <fill>
        <patternFill>
          <bgColor rgb="FF002060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color rgb="FF0033CC"/>
      </font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ont>
        <color rgb="FF0000FF"/>
      </font>
      <fill>
        <patternFill patternType="none">
          <bgColor auto="1"/>
        </patternFill>
      </fill>
    </dxf>
    <dxf>
      <font>
        <color rgb="FF0000FF"/>
      </font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0000FF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ont>
        <color rgb="FF0000FF"/>
      </font>
      <fill>
        <patternFill>
          <bgColor theme="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0000FF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0000FF"/>
      </font>
      <fill>
        <patternFill>
          <bgColor theme="0"/>
        </patternFill>
      </fill>
    </dxf>
    <dxf>
      <font>
        <color rgb="FF0000FF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0000FF"/>
        </patternFill>
      </fill>
    </dxf>
    <dxf>
      <font>
        <color rgb="FF0000FF"/>
      </font>
      <fill>
        <patternFill>
          <bgColor theme="0"/>
        </patternFill>
      </fill>
    </dxf>
    <dxf>
      <font>
        <color rgb="FF0000FF"/>
      </font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theme="0"/>
      </font>
      <fill>
        <patternFill>
          <bgColor theme="9" tint="-0.499984740745262"/>
        </patternFill>
      </fill>
    </dxf>
    <dxf>
      <font>
        <color rgb="FF0000FF"/>
      </font>
      <fill>
        <patternFill>
          <bgColor rgb="FFFFFF00"/>
        </patternFill>
      </fill>
    </dxf>
    <dxf>
      <font>
        <color rgb="FF0000FF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theme="7" tint="-0.499984740745262"/>
        </patternFill>
      </fill>
    </dxf>
    <dxf>
      <fill>
        <patternFill>
          <bgColor theme="9" tint="0.59996337778862885"/>
        </patternFill>
      </fill>
    </dxf>
    <dxf>
      <font>
        <color rgb="FF0033CC"/>
      </font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rgb="FFC00000"/>
        </patternFill>
      </fill>
    </dxf>
    <dxf>
      <font>
        <color rgb="FF0000FF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color rgb="FF0033CC"/>
      </font>
      <fill>
        <patternFill patternType="none">
          <bgColor auto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0033CC"/>
      </font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rgb="FF0000FF"/>
      </font>
      <fill>
        <patternFill>
          <bgColor theme="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0000FF"/>
      </font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rgb="FF0033CC"/>
      </font>
      <fill>
        <patternFill patternType="none">
          <bgColor auto="1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ont>
        <color rgb="FF0033CC"/>
      </font>
      <numFmt numFmtId="3" formatCode="#,##0"/>
      <fill>
        <patternFill patternType="none">
          <bgColor auto="1"/>
        </patternFill>
      </fill>
    </dxf>
    <dxf>
      <font>
        <color theme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ont>
        <color rgb="FF0033CC"/>
      </font>
      <numFmt numFmtId="3" formatCode="#,##0"/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ont>
        <color rgb="FF0000FF"/>
      </font>
      <fill>
        <patternFill>
          <bgColor theme="0"/>
        </patternFill>
      </fill>
    </dxf>
    <dxf>
      <font>
        <color theme="0"/>
      </font>
      <fill>
        <patternFill>
          <bgColor rgb="FFE2007A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</border>
    </dxf>
    <dxf>
      <font>
        <color theme="0"/>
      </font>
      <fill>
        <patternFill>
          <bgColor rgb="FF00B0F0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rgb="FF002060"/>
        </patternFill>
      </fill>
      <border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</border>
    </dxf>
    <dxf>
      <font>
        <color rgb="FF0000FF"/>
      </font>
      <fill>
        <patternFill>
          <bgColor theme="0"/>
        </patternFill>
      </fill>
    </dxf>
    <dxf>
      <border>
        <right style="thin">
          <color auto="1"/>
        </right>
        <vertical/>
        <horizontal/>
      </border>
    </dxf>
    <dxf>
      <font>
        <color theme="7" tint="0.79998168889431442"/>
      </font>
      <fill>
        <patternFill>
          <bgColor theme="7" tint="0.79998168889431442"/>
        </patternFill>
      </fill>
    </dxf>
    <dxf>
      <font>
        <color theme="7" tint="0.79998168889431442"/>
      </font>
      <fill>
        <patternFill>
          <bgColor theme="7" tint="0.79998168889431442"/>
        </patternFill>
      </fill>
    </dxf>
    <dxf>
      <fill>
        <patternFill patternType="none">
          <bgColor auto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2060"/>
        </patternFill>
      </fill>
      <border>
        <right style="thin">
          <color theme="0"/>
        </right>
      </border>
    </dxf>
    <dxf>
      <font>
        <color theme="0"/>
      </font>
      <fill>
        <patternFill>
          <bgColor rgb="FF002060"/>
        </patternFill>
      </fill>
    </dxf>
    <dxf>
      <fill>
        <patternFill>
          <bgColor theme="9" tint="0.59996337778862885"/>
        </patternFill>
      </fill>
    </dxf>
    <dxf>
      <font>
        <color rgb="FF0033CC"/>
      </font>
      <fill>
        <patternFill patternType="none">
          <bgColor auto="1"/>
        </patternFill>
      </fill>
    </dxf>
    <dxf>
      <font>
        <color rgb="FF0000FF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rgb="FF0033CC"/>
      </font>
      <fill>
        <patternFill>
          <bgColor theme="0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rgb="FF002060"/>
        </patternFill>
      </fill>
      <border>
        <right style="thin">
          <color theme="0"/>
        </right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0000FF"/>
      </font>
    </dxf>
    <dxf>
      <fill>
        <patternFill>
          <bgColor rgb="FF92D050"/>
        </patternFill>
      </fill>
    </dxf>
    <dxf>
      <font>
        <color rgb="FF0033CC"/>
      </font>
      <fill>
        <patternFill patternType="none">
          <bgColor auto="1"/>
        </patternFill>
      </fill>
    </dxf>
    <dxf>
      <font>
        <color rgb="FF0033CC"/>
      </font>
      <fill>
        <patternFill patternType="none">
          <bgColor auto="1"/>
        </patternFill>
      </fill>
    </dxf>
    <dxf>
      <font>
        <color rgb="FF0033CC"/>
      </font>
      <fill>
        <patternFill patternType="none">
          <bgColor auto="1"/>
        </patternFill>
      </fill>
    </dxf>
    <dxf>
      <font>
        <color theme="7"/>
      </font>
      <fill>
        <patternFill>
          <bgColor theme="7"/>
        </patternFill>
      </fill>
    </dxf>
    <dxf>
      <font>
        <color theme="0"/>
      </font>
      <fill>
        <patternFill>
          <bgColor theme="1"/>
        </patternFill>
      </fill>
    </dxf>
    <dxf>
      <font>
        <color theme="6"/>
      </font>
    </dxf>
    <dxf>
      <font>
        <color theme="6" tint="0.39994506668294322"/>
      </font>
    </dxf>
    <dxf>
      <font>
        <color theme="6" tint="-0.24994659260841701"/>
      </font>
    </dxf>
    <dxf>
      <font>
        <color theme="0"/>
      </font>
    </dxf>
    <dxf>
      <font>
        <color rgb="FF00B050"/>
      </font>
    </dxf>
    <dxf>
      <font>
        <color theme="6"/>
      </font>
    </dxf>
    <dxf>
      <font>
        <color theme="6" tint="0.39994506668294322"/>
      </font>
    </dxf>
    <dxf>
      <font>
        <color theme="6" tint="-0.24994659260841701"/>
      </font>
    </dxf>
    <dxf>
      <font>
        <color theme="6"/>
      </font>
    </dxf>
    <dxf>
      <font>
        <color theme="4" tint="0.59996337778862885"/>
      </font>
    </dxf>
    <dxf>
      <font>
        <color theme="5" tint="-0.24994659260841701"/>
      </font>
    </dxf>
    <dxf>
      <font>
        <color auto="1"/>
      </font>
    </dxf>
    <dxf>
      <font>
        <color theme="4" tint="0.59996337778862885"/>
      </font>
    </dxf>
    <dxf>
      <font>
        <color theme="5" tint="-0.24994659260841701"/>
      </font>
    </dxf>
    <dxf>
      <font>
        <color auto="1"/>
      </font>
    </dxf>
  </dxfs>
  <tableStyles count="0" defaultTableStyle="TableStyleMedium2" defaultPivotStyle="PivotStyleLight16"/>
  <colors>
    <mruColors>
      <color rgb="FF0000FF"/>
      <color rgb="FFFFC000"/>
      <color rgb="FF34A734"/>
      <color rgb="FFE2007A"/>
      <color rgb="FFFF007A"/>
      <color rgb="FFFF00FF"/>
      <color rgb="FF000099"/>
      <color rgb="FF6E6E6D"/>
      <color rgb="FF215967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5">
    <tabColor theme="0"/>
    <pageSetUpPr fitToPage="1"/>
  </sheetPr>
  <dimension ref="A1:ELR4771"/>
  <sheetViews>
    <sheetView showGridLines="0" view="pageBreakPreview" zoomScale="90" zoomScaleNormal="100" zoomScaleSheetLayoutView="90" workbookViewId="0">
      <pane ySplit="1" topLeftCell="A20" activePane="bottomLeft" state="frozen"/>
      <selection pane="bottomLeft" activeCell="A2" sqref="A2:A3"/>
    </sheetView>
  </sheetViews>
  <sheetFormatPr defaultRowHeight="12.75"/>
  <cols>
    <col min="1" max="1" width="4.85546875" style="37" customWidth="1"/>
    <col min="2" max="2" width="5.7109375" style="37" hidden="1" customWidth="1"/>
    <col min="3" max="3" width="1.7109375" style="37" hidden="1" customWidth="1"/>
    <col min="4" max="4" width="5.7109375" style="37" hidden="1" customWidth="1"/>
    <col min="5" max="5" width="1.7109375" style="37" hidden="1" customWidth="1"/>
    <col min="6" max="6" width="5.7109375" style="131" hidden="1" customWidth="1"/>
    <col min="7" max="7" width="1.7109375" style="37" hidden="1" customWidth="1"/>
    <col min="8" max="8" width="5.7109375" style="37" hidden="1" customWidth="1"/>
    <col min="9" max="9" width="1.7109375" style="37" hidden="1" customWidth="1"/>
    <col min="10" max="10" width="5.7109375" style="131" hidden="1" customWidth="1"/>
    <col min="11" max="11" width="1.7109375" style="37" hidden="1" customWidth="1"/>
    <col min="12" max="12" width="45.7109375" style="37" hidden="1" customWidth="1"/>
    <col min="13" max="13" width="1.7109375" style="37" hidden="1" customWidth="1"/>
    <col min="14" max="14" width="9.7109375" style="131" hidden="1" customWidth="1"/>
    <col min="15" max="15" width="1.7109375" style="37" hidden="1" customWidth="1"/>
    <col min="16" max="16" width="65.28515625" style="37" hidden="1" customWidth="1"/>
    <col min="17" max="17" width="1.7109375" style="37" hidden="1" customWidth="1"/>
    <col min="18" max="18" width="25.7109375" style="37" hidden="1" customWidth="1"/>
    <col min="19" max="19" width="1.7109375" style="37" hidden="1" customWidth="1"/>
    <col min="20" max="20" width="22.42578125" style="37" hidden="1" customWidth="1"/>
    <col min="21" max="21" width="12.7109375" style="37" hidden="1" customWidth="1"/>
    <col min="22" max="22" width="27.140625" style="37" hidden="1" customWidth="1"/>
    <col min="23" max="23" width="12.7109375" style="5" hidden="1" customWidth="1"/>
    <col min="24" max="24" width="24.85546875" style="37" hidden="1" customWidth="1"/>
    <col min="25" max="25" width="12.7109375" style="184" hidden="1" customWidth="1"/>
    <col min="26" max="26" width="24.42578125" style="37" hidden="1" customWidth="1"/>
    <col min="27" max="27" width="12.7109375" style="184" hidden="1" customWidth="1"/>
    <col min="28" max="28" width="20.7109375" style="37" hidden="1" customWidth="1"/>
    <col min="29" max="29" width="1.7109375" style="37" hidden="1" customWidth="1"/>
    <col min="30" max="30" width="40.7109375" style="37" hidden="1" customWidth="1"/>
    <col min="31" max="31" width="1.7109375" style="37" hidden="1" customWidth="1"/>
    <col min="32" max="32" width="15.42578125" style="37" hidden="1" customWidth="1"/>
    <col min="33" max="33" width="1.7109375" style="37" hidden="1" customWidth="1"/>
    <col min="34" max="34" width="16.28515625" style="37" hidden="1" customWidth="1"/>
    <col min="35" max="35" width="1.7109375" style="37" hidden="1" customWidth="1"/>
    <col min="36" max="36" width="8.140625" style="37" hidden="1" customWidth="1"/>
    <col min="37" max="37" width="1.7109375" style="37" hidden="1" customWidth="1"/>
    <col min="38" max="38" width="25.7109375" style="37" hidden="1" customWidth="1"/>
    <col min="39" max="39" width="1.7109375" style="37" hidden="1" customWidth="1"/>
    <col min="40" max="40" width="34.7109375" style="37" hidden="1" customWidth="1"/>
    <col min="41" max="41" width="1.7109375" style="37" hidden="1" customWidth="1"/>
    <col min="42" max="42" width="30.7109375" style="37" hidden="1" customWidth="1"/>
    <col min="43" max="43" width="12.7109375" style="184" hidden="1" customWidth="1"/>
    <col min="44" max="44" width="1.7109375" style="37" hidden="1" customWidth="1"/>
    <col min="45" max="45" width="33.140625" style="37" hidden="1" customWidth="1"/>
    <col min="46" max="46" width="13.7109375" style="37" hidden="1" customWidth="1"/>
    <col min="47" max="56" width="9.140625" style="37" hidden="1" customWidth="1"/>
    <col min="57" max="73" width="9.140625" style="37" customWidth="1"/>
    <col min="74" max="3710" width="9.140625" style="37"/>
    <col min="3711" max="16384" width="9.140625" style="30"/>
  </cols>
  <sheetData>
    <row r="1" spans="1:3710" s="54" customFormat="1" ht="5.0999999999999996" customHeight="1">
      <c r="A1" s="37"/>
      <c r="B1" s="37"/>
      <c r="C1" s="37"/>
      <c r="D1" s="37"/>
      <c r="E1" s="37"/>
      <c r="F1" s="131"/>
      <c r="G1" s="37"/>
      <c r="H1" s="37"/>
      <c r="I1" s="37"/>
      <c r="J1" s="131"/>
      <c r="K1" s="37"/>
      <c r="L1" s="37"/>
      <c r="M1" s="37"/>
      <c r="N1" s="131"/>
      <c r="O1" s="37"/>
      <c r="P1" s="37"/>
      <c r="Q1" s="37"/>
      <c r="R1" s="37"/>
      <c r="S1" s="37"/>
      <c r="T1" s="37"/>
      <c r="U1" s="37"/>
      <c r="V1" s="37"/>
      <c r="W1" s="5"/>
      <c r="X1" s="37"/>
      <c r="Y1" s="184"/>
      <c r="Z1" s="37"/>
      <c r="AA1" s="184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184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7"/>
      <c r="CQ1" s="37"/>
      <c r="CR1" s="37"/>
      <c r="CS1" s="37"/>
      <c r="CT1" s="37"/>
      <c r="CU1" s="37"/>
      <c r="CV1" s="37"/>
      <c r="CW1" s="37"/>
      <c r="CX1" s="37"/>
      <c r="CY1" s="37"/>
      <c r="CZ1" s="37"/>
      <c r="DA1" s="37"/>
      <c r="DB1" s="37"/>
      <c r="DC1" s="37"/>
      <c r="DD1" s="37"/>
      <c r="DE1" s="37"/>
      <c r="DF1" s="37"/>
      <c r="DG1" s="37"/>
      <c r="DH1" s="37"/>
      <c r="DI1" s="37"/>
      <c r="DJ1" s="37"/>
      <c r="DK1" s="37"/>
      <c r="DL1" s="37"/>
      <c r="DM1" s="37"/>
      <c r="DN1" s="37"/>
      <c r="DO1" s="37"/>
      <c r="DP1" s="37"/>
      <c r="DQ1" s="37"/>
      <c r="DR1" s="37"/>
      <c r="DS1" s="37"/>
      <c r="DT1" s="37"/>
      <c r="DU1" s="37"/>
      <c r="DV1" s="37"/>
      <c r="DW1" s="37"/>
      <c r="DX1" s="37"/>
      <c r="DY1" s="37"/>
      <c r="DZ1" s="37"/>
      <c r="EA1" s="37"/>
      <c r="EB1" s="37"/>
      <c r="EC1" s="37"/>
      <c r="ED1" s="37"/>
      <c r="EE1" s="37"/>
      <c r="EF1" s="37"/>
      <c r="EG1" s="37"/>
      <c r="EH1" s="37"/>
      <c r="EI1" s="37"/>
      <c r="EJ1" s="37"/>
      <c r="EK1" s="37"/>
      <c r="EL1" s="37"/>
      <c r="EM1" s="37"/>
      <c r="EN1" s="37"/>
      <c r="EO1" s="37"/>
      <c r="EP1" s="37"/>
      <c r="EQ1" s="37"/>
      <c r="ER1" s="37"/>
      <c r="ES1" s="37"/>
      <c r="ET1" s="37"/>
      <c r="EU1" s="37"/>
      <c r="EV1" s="37"/>
      <c r="EW1" s="37"/>
      <c r="EX1" s="37"/>
      <c r="EY1" s="37"/>
      <c r="EZ1" s="37"/>
      <c r="FA1" s="37"/>
      <c r="FB1" s="37"/>
      <c r="FC1" s="37"/>
      <c r="FD1" s="37"/>
      <c r="FE1" s="37"/>
      <c r="FF1" s="37"/>
      <c r="FG1" s="37"/>
      <c r="FH1" s="37"/>
      <c r="FI1" s="37"/>
      <c r="FJ1" s="37"/>
      <c r="FK1" s="37"/>
      <c r="FL1" s="37"/>
      <c r="FM1" s="37"/>
      <c r="FN1" s="37"/>
      <c r="FO1" s="37"/>
      <c r="FP1" s="37"/>
      <c r="FQ1" s="37"/>
      <c r="FR1" s="37"/>
      <c r="FS1" s="37"/>
      <c r="FT1" s="37"/>
      <c r="FU1" s="37"/>
      <c r="FV1" s="37"/>
      <c r="FW1" s="37"/>
      <c r="FX1" s="37"/>
      <c r="FY1" s="37"/>
      <c r="FZ1" s="37"/>
      <c r="GA1" s="37"/>
      <c r="GB1" s="37"/>
      <c r="GC1" s="37"/>
      <c r="GD1" s="37"/>
      <c r="GE1" s="37"/>
      <c r="GF1" s="37"/>
      <c r="GG1" s="37"/>
      <c r="GH1" s="37"/>
      <c r="GI1" s="37"/>
      <c r="GJ1" s="37"/>
      <c r="GK1" s="37"/>
      <c r="GL1" s="37"/>
      <c r="GM1" s="37"/>
      <c r="GN1" s="37"/>
      <c r="GO1" s="37"/>
      <c r="GP1" s="37"/>
      <c r="GQ1" s="37"/>
      <c r="GR1" s="37"/>
      <c r="GS1" s="37"/>
      <c r="GT1" s="37"/>
      <c r="GU1" s="37"/>
      <c r="GV1" s="37"/>
      <c r="GW1" s="37"/>
      <c r="GX1" s="37"/>
      <c r="GY1" s="37"/>
      <c r="GZ1" s="37"/>
      <c r="HA1" s="37"/>
      <c r="HB1" s="37"/>
      <c r="HC1" s="37"/>
      <c r="HD1" s="37"/>
      <c r="HE1" s="37"/>
      <c r="HF1" s="37"/>
      <c r="HG1" s="37"/>
      <c r="HH1" s="37"/>
      <c r="HI1" s="37"/>
      <c r="HJ1" s="37"/>
      <c r="HK1" s="37"/>
      <c r="HL1" s="37"/>
      <c r="HM1" s="37"/>
      <c r="HN1" s="37"/>
      <c r="HO1" s="37"/>
      <c r="HP1" s="37"/>
      <c r="HQ1" s="37"/>
      <c r="HR1" s="37"/>
      <c r="HS1" s="37"/>
      <c r="HT1" s="37"/>
      <c r="HU1" s="37"/>
      <c r="HV1" s="37"/>
      <c r="HW1" s="37"/>
      <c r="HX1" s="37"/>
      <c r="HY1" s="37"/>
      <c r="HZ1" s="37"/>
      <c r="IA1" s="37"/>
      <c r="IB1" s="37"/>
      <c r="IC1" s="37"/>
      <c r="ID1" s="37"/>
      <c r="IE1" s="37"/>
      <c r="IF1" s="37"/>
      <c r="IG1" s="37"/>
      <c r="IH1" s="37"/>
      <c r="II1" s="37"/>
      <c r="IJ1" s="37"/>
      <c r="IK1" s="37"/>
      <c r="IL1" s="37"/>
      <c r="IM1" s="37"/>
      <c r="IN1" s="37"/>
      <c r="IO1" s="37"/>
      <c r="IP1" s="37"/>
      <c r="IQ1" s="37"/>
      <c r="IR1" s="37"/>
      <c r="IS1" s="37"/>
      <c r="IT1" s="37"/>
      <c r="IU1" s="37"/>
      <c r="IV1" s="37"/>
      <c r="IW1" s="37"/>
      <c r="IX1" s="37"/>
      <c r="IY1" s="37"/>
      <c r="IZ1" s="37"/>
      <c r="JA1" s="37"/>
      <c r="JB1" s="37"/>
      <c r="JC1" s="37"/>
      <c r="JD1" s="37"/>
      <c r="JE1" s="37"/>
      <c r="JF1" s="37"/>
      <c r="JG1" s="37"/>
      <c r="JH1" s="37"/>
      <c r="JI1" s="37"/>
      <c r="JJ1" s="37"/>
      <c r="JK1" s="37"/>
      <c r="JL1" s="37"/>
      <c r="JM1" s="37"/>
      <c r="JN1" s="37"/>
      <c r="JO1" s="37"/>
      <c r="JP1" s="37"/>
      <c r="JQ1" s="37"/>
      <c r="JR1" s="37"/>
      <c r="JS1" s="37"/>
      <c r="JT1" s="37"/>
      <c r="JU1" s="37"/>
      <c r="JV1" s="37"/>
      <c r="JW1" s="37"/>
      <c r="JX1" s="37"/>
      <c r="JY1" s="37"/>
      <c r="JZ1" s="37"/>
      <c r="KA1" s="37"/>
      <c r="KB1" s="37"/>
      <c r="KC1" s="37"/>
      <c r="KD1" s="37"/>
      <c r="KE1" s="37"/>
      <c r="KF1" s="37"/>
      <c r="KG1" s="37"/>
      <c r="KH1" s="37"/>
      <c r="KI1" s="37"/>
      <c r="KJ1" s="37"/>
      <c r="KK1" s="37"/>
      <c r="KL1" s="37"/>
      <c r="KM1" s="37"/>
      <c r="KN1" s="37"/>
      <c r="KO1" s="37"/>
      <c r="KP1" s="37"/>
      <c r="KQ1" s="37"/>
      <c r="KR1" s="37"/>
      <c r="KS1" s="37"/>
      <c r="KT1" s="37"/>
      <c r="KU1" s="37"/>
      <c r="KV1" s="37"/>
      <c r="KW1" s="37"/>
      <c r="KX1" s="37"/>
      <c r="KY1" s="37"/>
      <c r="KZ1" s="37"/>
      <c r="LA1" s="37"/>
      <c r="LB1" s="37"/>
      <c r="LC1" s="37"/>
      <c r="LD1" s="37"/>
      <c r="LE1" s="37"/>
      <c r="LF1" s="37"/>
      <c r="LG1" s="37"/>
      <c r="LH1" s="37"/>
      <c r="LI1" s="37"/>
      <c r="LJ1" s="37"/>
      <c r="LK1" s="37"/>
      <c r="LL1" s="37"/>
      <c r="LM1" s="37"/>
      <c r="LN1" s="37"/>
      <c r="LO1" s="37"/>
      <c r="LP1" s="37"/>
      <c r="LQ1" s="37"/>
      <c r="LR1" s="37"/>
      <c r="LS1" s="37"/>
      <c r="LT1" s="37"/>
      <c r="LU1" s="37"/>
      <c r="LV1" s="37"/>
      <c r="LW1" s="37"/>
      <c r="LX1" s="37"/>
      <c r="LY1" s="37"/>
      <c r="LZ1" s="37"/>
      <c r="MA1" s="37"/>
      <c r="MB1" s="37"/>
      <c r="MC1" s="37"/>
      <c r="MD1" s="37"/>
      <c r="ME1" s="37"/>
      <c r="MF1" s="37"/>
      <c r="MG1" s="37"/>
      <c r="MH1" s="37"/>
      <c r="MI1" s="37"/>
      <c r="MJ1" s="37"/>
      <c r="MK1" s="37"/>
      <c r="ML1" s="37"/>
      <c r="MM1" s="37"/>
      <c r="MN1" s="37"/>
      <c r="MO1" s="37"/>
      <c r="MP1" s="37"/>
      <c r="MQ1" s="37"/>
      <c r="MR1" s="37"/>
      <c r="MS1" s="37"/>
      <c r="MT1" s="37"/>
      <c r="MU1" s="37"/>
      <c r="MV1" s="37"/>
      <c r="MW1" s="37"/>
      <c r="MX1" s="37"/>
      <c r="MY1" s="37"/>
      <c r="MZ1" s="37"/>
      <c r="NA1" s="37"/>
      <c r="NB1" s="37"/>
      <c r="NC1" s="37"/>
      <c r="ND1" s="37"/>
      <c r="NE1" s="37"/>
      <c r="NF1" s="37"/>
      <c r="NG1" s="37"/>
      <c r="NH1" s="37"/>
      <c r="NI1" s="37"/>
      <c r="NJ1" s="37"/>
      <c r="NK1" s="37"/>
      <c r="NL1" s="37"/>
      <c r="NM1" s="37"/>
      <c r="NN1" s="37"/>
      <c r="NO1" s="37"/>
      <c r="NP1" s="37"/>
      <c r="NQ1" s="37"/>
      <c r="NR1" s="37"/>
      <c r="NS1" s="37"/>
      <c r="NT1" s="37"/>
      <c r="NU1" s="37"/>
      <c r="NV1" s="37"/>
      <c r="NW1" s="37"/>
      <c r="NX1" s="37"/>
      <c r="NY1" s="37"/>
      <c r="NZ1" s="37"/>
      <c r="OA1" s="37"/>
      <c r="OB1" s="37"/>
      <c r="OC1" s="37"/>
      <c r="OD1" s="37"/>
      <c r="OE1" s="37"/>
      <c r="OF1" s="37"/>
      <c r="OG1" s="37"/>
      <c r="OH1" s="37"/>
      <c r="OI1" s="37"/>
      <c r="OJ1" s="37"/>
      <c r="OK1" s="37"/>
      <c r="OL1" s="37"/>
      <c r="OM1" s="37"/>
      <c r="ON1" s="37"/>
      <c r="OO1" s="37"/>
      <c r="OP1" s="37"/>
      <c r="OQ1" s="37"/>
      <c r="OR1" s="37"/>
      <c r="OS1" s="37"/>
      <c r="OT1" s="37"/>
      <c r="OU1" s="37"/>
      <c r="OV1" s="37"/>
      <c r="OW1" s="37"/>
      <c r="OX1" s="37"/>
      <c r="OY1" s="37"/>
      <c r="OZ1" s="37"/>
      <c r="PA1" s="37"/>
      <c r="PB1" s="37"/>
      <c r="PC1" s="37"/>
      <c r="PD1" s="37"/>
      <c r="PE1" s="37"/>
      <c r="PF1" s="37"/>
      <c r="PG1" s="37"/>
      <c r="PH1" s="37"/>
      <c r="PI1" s="37"/>
      <c r="PJ1" s="37"/>
      <c r="PK1" s="37"/>
      <c r="PL1" s="37"/>
      <c r="PM1" s="37"/>
      <c r="PN1" s="37"/>
      <c r="PO1" s="37"/>
      <c r="PP1" s="37"/>
      <c r="PQ1" s="37"/>
      <c r="PR1" s="37"/>
      <c r="PS1" s="37"/>
      <c r="PT1" s="37"/>
      <c r="PU1" s="37"/>
      <c r="PV1" s="37"/>
      <c r="PW1" s="37"/>
      <c r="PX1" s="37"/>
      <c r="PY1" s="37"/>
      <c r="PZ1" s="37"/>
      <c r="QA1" s="37"/>
      <c r="QB1" s="37"/>
      <c r="QC1" s="37"/>
      <c r="QD1" s="37"/>
      <c r="QE1" s="37"/>
      <c r="QF1" s="37"/>
      <c r="QG1" s="37"/>
      <c r="QH1" s="37"/>
      <c r="QI1" s="37"/>
      <c r="QJ1" s="37"/>
      <c r="QK1" s="37"/>
      <c r="QL1" s="37"/>
      <c r="QM1" s="37"/>
      <c r="QN1" s="37"/>
      <c r="QO1" s="37"/>
      <c r="QP1" s="37"/>
      <c r="QQ1" s="37"/>
      <c r="QR1" s="37"/>
      <c r="QS1" s="37"/>
      <c r="QT1" s="37"/>
      <c r="QU1" s="37"/>
      <c r="QV1" s="37"/>
      <c r="QW1" s="37"/>
      <c r="QX1" s="37"/>
      <c r="QY1" s="37"/>
      <c r="QZ1" s="37"/>
      <c r="RA1" s="37"/>
      <c r="RB1" s="37"/>
      <c r="RC1" s="37"/>
      <c r="RD1" s="37"/>
      <c r="RE1" s="37"/>
      <c r="RF1" s="37"/>
      <c r="RG1" s="37"/>
      <c r="RH1" s="37"/>
      <c r="RI1" s="37"/>
      <c r="RJ1" s="37"/>
      <c r="RK1" s="37"/>
      <c r="RL1" s="37"/>
      <c r="RM1" s="37"/>
      <c r="RN1" s="37"/>
      <c r="RO1" s="37"/>
      <c r="RP1" s="37"/>
      <c r="RQ1" s="37"/>
      <c r="RR1" s="37"/>
      <c r="RS1" s="37"/>
      <c r="RT1" s="37"/>
      <c r="RU1" s="37"/>
      <c r="RV1" s="37"/>
      <c r="RW1" s="37"/>
      <c r="RX1" s="37"/>
      <c r="RY1" s="37"/>
      <c r="RZ1" s="37"/>
      <c r="SA1" s="37"/>
      <c r="SB1" s="37"/>
      <c r="SC1" s="37"/>
      <c r="SD1" s="37"/>
      <c r="SE1" s="37"/>
      <c r="SF1" s="37"/>
      <c r="SG1" s="37"/>
      <c r="SH1" s="37"/>
      <c r="SI1" s="37"/>
      <c r="SJ1" s="37"/>
      <c r="SK1" s="37"/>
      <c r="SL1" s="37"/>
      <c r="SM1" s="37"/>
      <c r="SN1" s="37"/>
      <c r="SO1" s="37"/>
      <c r="SP1" s="37"/>
      <c r="SQ1" s="37"/>
      <c r="SR1" s="37"/>
      <c r="SS1" s="37"/>
      <c r="ST1" s="37"/>
      <c r="SU1" s="37"/>
      <c r="SV1" s="37"/>
      <c r="SW1" s="37"/>
      <c r="SX1" s="37"/>
      <c r="SY1" s="37"/>
      <c r="SZ1" s="37"/>
      <c r="TA1" s="37"/>
      <c r="TB1" s="37"/>
      <c r="TC1" s="37"/>
      <c r="TD1" s="37"/>
      <c r="TE1" s="37"/>
      <c r="TF1" s="37"/>
      <c r="TG1" s="37"/>
      <c r="TH1" s="37"/>
      <c r="TI1" s="37"/>
      <c r="TJ1" s="37"/>
      <c r="TK1" s="37"/>
      <c r="TL1" s="37"/>
      <c r="TM1" s="37"/>
      <c r="TN1" s="37"/>
      <c r="TO1" s="37"/>
      <c r="TP1" s="37"/>
      <c r="TQ1" s="37"/>
      <c r="TR1" s="37"/>
      <c r="TS1" s="37"/>
      <c r="TT1" s="37"/>
      <c r="TU1" s="37"/>
      <c r="TV1" s="37"/>
      <c r="TW1" s="37"/>
      <c r="TX1" s="37"/>
      <c r="TY1" s="37"/>
      <c r="TZ1" s="37"/>
      <c r="UA1" s="37"/>
      <c r="UB1" s="37"/>
      <c r="UC1" s="37"/>
      <c r="UD1" s="37"/>
      <c r="UE1" s="37"/>
      <c r="UF1" s="37"/>
      <c r="UG1" s="37"/>
      <c r="UH1" s="37"/>
      <c r="UI1" s="37"/>
      <c r="UJ1" s="37"/>
      <c r="UK1" s="37"/>
      <c r="UL1" s="37"/>
      <c r="UM1" s="37"/>
      <c r="UN1" s="37"/>
      <c r="UO1" s="37"/>
      <c r="UP1" s="37"/>
      <c r="UQ1" s="37"/>
      <c r="UR1" s="37"/>
      <c r="US1" s="37"/>
      <c r="UT1" s="37"/>
      <c r="UU1" s="37"/>
      <c r="UV1" s="37"/>
      <c r="UW1" s="37"/>
      <c r="UX1" s="37"/>
      <c r="UY1" s="37"/>
      <c r="UZ1" s="37"/>
      <c r="VA1" s="37"/>
      <c r="VB1" s="37"/>
      <c r="VC1" s="37"/>
      <c r="VD1" s="37"/>
      <c r="VE1" s="37"/>
      <c r="VF1" s="37"/>
      <c r="VG1" s="37"/>
      <c r="VH1" s="37"/>
      <c r="VI1" s="37"/>
      <c r="VJ1" s="37"/>
      <c r="VK1" s="37"/>
      <c r="VL1" s="37"/>
      <c r="VM1" s="37"/>
      <c r="VN1" s="37"/>
      <c r="VO1" s="37"/>
      <c r="VP1" s="37"/>
      <c r="VQ1" s="37"/>
      <c r="VR1" s="37"/>
      <c r="VS1" s="37"/>
      <c r="VT1" s="37"/>
      <c r="VU1" s="37"/>
      <c r="VV1" s="37"/>
      <c r="VW1" s="37"/>
      <c r="VX1" s="37"/>
      <c r="VY1" s="37"/>
      <c r="VZ1" s="37"/>
      <c r="WA1" s="37"/>
      <c r="WB1" s="37"/>
      <c r="WC1" s="37"/>
      <c r="WD1" s="37"/>
      <c r="WE1" s="37"/>
      <c r="WF1" s="37"/>
      <c r="WG1" s="37"/>
      <c r="WH1" s="37"/>
      <c r="WI1" s="37"/>
      <c r="WJ1" s="37"/>
      <c r="WK1" s="37"/>
      <c r="WL1" s="37"/>
      <c r="WM1" s="37"/>
      <c r="WN1" s="37"/>
      <c r="WO1" s="37"/>
      <c r="WP1" s="37"/>
      <c r="WQ1" s="37"/>
      <c r="WR1" s="37"/>
      <c r="WS1" s="37"/>
      <c r="WT1" s="37"/>
      <c r="WU1" s="37"/>
      <c r="WV1" s="37"/>
      <c r="WW1" s="37"/>
      <c r="WX1" s="37"/>
      <c r="WY1" s="37"/>
      <c r="WZ1" s="37"/>
      <c r="XA1" s="37"/>
      <c r="XB1" s="37"/>
      <c r="XC1" s="37"/>
      <c r="XD1" s="37"/>
      <c r="XE1" s="37"/>
      <c r="XF1" s="37"/>
      <c r="XG1" s="37"/>
      <c r="XH1" s="37"/>
      <c r="XI1" s="37"/>
      <c r="XJ1" s="37"/>
      <c r="XK1" s="37"/>
      <c r="XL1" s="37"/>
      <c r="XM1" s="37"/>
      <c r="XN1" s="37"/>
      <c r="XO1" s="37"/>
      <c r="XP1" s="37"/>
      <c r="XQ1" s="37"/>
      <c r="XR1" s="37"/>
      <c r="XS1" s="37"/>
      <c r="XT1" s="37"/>
      <c r="XU1" s="37"/>
      <c r="XV1" s="37"/>
      <c r="XW1" s="37"/>
      <c r="XX1" s="37"/>
      <c r="XY1" s="37"/>
      <c r="XZ1" s="37"/>
      <c r="YA1" s="37"/>
      <c r="YB1" s="37"/>
      <c r="YC1" s="37"/>
      <c r="YD1" s="37"/>
      <c r="YE1" s="37"/>
      <c r="YF1" s="37"/>
      <c r="YG1" s="37"/>
      <c r="YH1" s="37"/>
      <c r="YI1" s="37"/>
      <c r="YJ1" s="37"/>
      <c r="YK1" s="37"/>
      <c r="YL1" s="37"/>
      <c r="YM1" s="37"/>
      <c r="YN1" s="37"/>
      <c r="YO1" s="37"/>
      <c r="YP1" s="37"/>
      <c r="YQ1" s="37"/>
      <c r="YR1" s="37"/>
      <c r="YS1" s="37"/>
      <c r="YT1" s="37"/>
      <c r="YU1" s="37"/>
      <c r="YV1" s="37"/>
      <c r="YW1" s="37"/>
      <c r="YX1" s="37"/>
      <c r="YY1" s="37"/>
      <c r="YZ1" s="37"/>
      <c r="ZA1" s="37"/>
      <c r="ZB1" s="37"/>
      <c r="ZC1" s="37"/>
      <c r="ZD1" s="37"/>
      <c r="ZE1" s="37"/>
      <c r="ZF1" s="37"/>
      <c r="ZG1" s="37"/>
      <c r="ZH1" s="37"/>
      <c r="ZI1" s="37"/>
      <c r="ZJ1" s="37"/>
      <c r="ZK1" s="37"/>
      <c r="ZL1" s="37"/>
      <c r="ZM1" s="37"/>
      <c r="ZN1" s="37"/>
      <c r="ZO1" s="37"/>
      <c r="ZP1" s="37"/>
      <c r="ZQ1" s="37"/>
      <c r="ZR1" s="37"/>
      <c r="ZS1" s="37"/>
      <c r="ZT1" s="37"/>
      <c r="ZU1" s="37"/>
      <c r="ZV1" s="37"/>
      <c r="ZW1" s="37"/>
      <c r="ZX1" s="37"/>
      <c r="ZY1" s="37"/>
      <c r="ZZ1" s="37"/>
      <c r="AAA1" s="37"/>
      <c r="AAB1" s="37"/>
      <c r="AAC1" s="37"/>
      <c r="AAD1" s="37"/>
      <c r="AAE1" s="37"/>
      <c r="AAF1" s="37"/>
      <c r="AAG1" s="37"/>
      <c r="AAH1" s="37"/>
      <c r="AAI1" s="37"/>
      <c r="AAJ1" s="37"/>
      <c r="AAK1" s="37"/>
      <c r="AAL1" s="37"/>
      <c r="AAM1" s="37"/>
      <c r="AAN1" s="37"/>
      <c r="AAO1" s="37"/>
      <c r="AAP1" s="37"/>
      <c r="AAQ1" s="37"/>
      <c r="AAR1" s="37"/>
      <c r="AAS1" s="37"/>
      <c r="AAT1" s="37"/>
      <c r="AAU1" s="37"/>
      <c r="AAV1" s="37"/>
      <c r="AAW1" s="37"/>
      <c r="AAX1" s="37"/>
      <c r="AAY1" s="37"/>
      <c r="AAZ1" s="37"/>
      <c r="ABA1" s="37"/>
      <c r="ABB1" s="37"/>
      <c r="ABC1" s="37"/>
      <c r="ABD1" s="37"/>
      <c r="ABE1" s="37"/>
      <c r="ABF1" s="37"/>
      <c r="ABG1" s="37"/>
      <c r="ABH1" s="37"/>
      <c r="ABI1" s="37"/>
      <c r="ABJ1" s="37"/>
      <c r="ABK1" s="37"/>
      <c r="ABL1" s="37"/>
      <c r="ABM1" s="37"/>
      <c r="ABN1" s="37"/>
      <c r="ABO1" s="37"/>
      <c r="ABP1" s="37"/>
      <c r="ABQ1" s="37"/>
      <c r="ABR1" s="37"/>
      <c r="ABS1" s="37"/>
      <c r="ABT1" s="37"/>
      <c r="ABU1" s="37"/>
      <c r="ABV1" s="37"/>
      <c r="ABW1" s="37"/>
      <c r="ABX1" s="37"/>
      <c r="ABY1" s="37"/>
      <c r="ABZ1" s="37"/>
      <c r="ACA1" s="37"/>
      <c r="ACB1" s="37"/>
      <c r="ACC1" s="37"/>
      <c r="ACD1" s="37"/>
      <c r="ACE1" s="37"/>
      <c r="ACF1" s="37"/>
      <c r="ACG1" s="37"/>
      <c r="ACH1" s="37"/>
      <c r="ACI1" s="37"/>
      <c r="ACJ1" s="37"/>
      <c r="ACK1" s="37"/>
      <c r="ACL1" s="37"/>
      <c r="ACM1" s="37"/>
      <c r="ACN1" s="37"/>
      <c r="ACO1" s="37"/>
      <c r="ACP1" s="37"/>
      <c r="ACQ1" s="37"/>
      <c r="ACR1" s="37"/>
      <c r="ACS1" s="37"/>
      <c r="ACT1" s="37"/>
      <c r="ACU1" s="37"/>
      <c r="ACV1" s="37"/>
      <c r="ACW1" s="37"/>
      <c r="ACX1" s="37"/>
      <c r="ACY1" s="37"/>
      <c r="ACZ1" s="37"/>
      <c r="ADA1" s="37"/>
      <c r="ADB1" s="37"/>
      <c r="ADC1" s="37"/>
      <c r="ADD1" s="37"/>
      <c r="ADE1" s="37"/>
      <c r="ADF1" s="37"/>
      <c r="ADG1" s="37"/>
      <c r="ADH1" s="37"/>
      <c r="ADI1" s="37"/>
      <c r="ADJ1" s="37"/>
      <c r="ADK1" s="37"/>
      <c r="ADL1" s="37"/>
      <c r="ADM1" s="37"/>
      <c r="ADN1" s="37"/>
      <c r="ADO1" s="37"/>
      <c r="ADP1" s="37"/>
      <c r="ADQ1" s="37"/>
      <c r="ADR1" s="37"/>
      <c r="ADS1" s="37"/>
      <c r="ADT1" s="37"/>
      <c r="ADU1" s="37"/>
      <c r="ADV1" s="37"/>
      <c r="ADW1" s="37"/>
      <c r="ADX1" s="37"/>
      <c r="ADY1" s="37"/>
      <c r="ADZ1" s="37"/>
      <c r="AEA1" s="37"/>
      <c r="AEB1" s="37"/>
      <c r="AEC1" s="37"/>
      <c r="AED1" s="37"/>
      <c r="AEE1" s="37"/>
      <c r="AEF1" s="37"/>
      <c r="AEG1" s="37"/>
      <c r="AEH1" s="37"/>
      <c r="AEI1" s="37"/>
      <c r="AEJ1" s="37"/>
      <c r="AEK1" s="37"/>
      <c r="AEL1" s="37"/>
      <c r="AEM1" s="37"/>
      <c r="AEN1" s="37"/>
      <c r="AEO1" s="37"/>
      <c r="AEP1" s="37"/>
      <c r="AEQ1" s="37"/>
      <c r="AER1" s="37"/>
      <c r="AES1" s="37"/>
      <c r="AET1" s="37"/>
      <c r="AEU1" s="37"/>
      <c r="AEV1" s="37"/>
      <c r="AEW1" s="37"/>
      <c r="AEX1" s="37"/>
      <c r="AEY1" s="37"/>
      <c r="AEZ1" s="37"/>
      <c r="AFA1" s="37"/>
      <c r="AFB1" s="37"/>
      <c r="AFC1" s="37"/>
      <c r="AFD1" s="37"/>
      <c r="AFE1" s="37"/>
      <c r="AFF1" s="37"/>
      <c r="AFG1" s="37"/>
      <c r="AFH1" s="37"/>
      <c r="AFI1" s="37"/>
      <c r="AFJ1" s="37"/>
      <c r="AFK1" s="37"/>
      <c r="AFL1" s="37"/>
      <c r="AFM1" s="37"/>
      <c r="AFN1" s="37"/>
      <c r="AFO1" s="37"/>
      <c r="AFP1" s="37"/>
      <c r="AFQ1" s="37"/>
      <c r="AFR1" s="37"/>
      <c r="AFS1" s="37"/>
      <c r="AFT1" s="37"/>
      <c r="AFU1" s="37"/>
      <c r="AFV1" s="37"/>
      <c r="AFW1" s="37"/>
      <c r="AFX1" s="37"/>
      <c r="AFY1" s="37"/>
      <c r="AFZ1" s="37"/>
      <c r="AGA1" s="37"/>
      <c r="AGB1" s="37"/>
      <c r="AGC1" s="37"/>
      <c r="AGD1" s="37"/>
      <c r="AGE1" s="37"/>
      <c r="AGF1" s="37"/>
      <c r="AGG1" s="37"/>
      <c r="AGH1" s="37"/>
      <c r="AGI1" s="37"/>
      <c r="AGJ1" s="37"/>
      <c r="AGK1" s="37"/>
      <c r="AGL1" s="37"/>
      <c r="AGM1" s="37"/>
      <c r="AGN1" s="37"/>
      <c r="AGO1" s="37"/>
      <c r="AGP1" s="37"/>
      <c r="AGQ1" s="37"/>
      <c r="AGR1" s="37"/>
      <c r="AGS1" s="37"/>
      <c r="AGT1" s="37"/>
      <c r="AGU1" s="37"/>
      <c r="AGV1" s="37"/>
      <c r="AGW1" s="37"/>
      <c r="AGX1" s="37"/>
      <c r="AGY1" s="37"/>
      <c r="AGZ1" s="37"/>
      <c r="AHA1" s="37"/>
      <c r="AHB1" s="37"/>
      <c r="AHC1" s="37"/>
      <c r="AHD1" s="37"/>
      <c r="AHE1" s="37"/>
      <c r="AHF1" s="37"/>
      <c r="AHG1" s="37"/>
      <c r="AHH1" s="37"/>
      <c r="AHI1" s="37"/>
      <c r="AHJ1" s="37"/>
      <c r="AHK1" s="37"/>
      <c r="AHL1" s="37"/>
      <c r="AHM1" s="37"/>
      <c r="AHN1" s="37"/>
      <c r="AHO1" s="37"/>
      <c r="AHP1" s="37"/>
      <c r="AHQ1" s="37"/>
      <c r="AHR1" s="37"/>
      <c r="AHS1" s="37"/>
      <c r="AHT1" s="37"/>
      <c r="AHU1" s="37"/>
      <c r="AHV1" s="37"/>
      <c r="AHW1" s="37"/>
      <c r="AHX1" s="37"/>
      <c r="AHY1" s="37"/>
      <c r="AHZ1" s="37"/>
      <c r="AIA1" s="37"/>
      <c r="AIB1" s="37"/>
      <c r="AIC1" s="37"/>
      <c r="AID1" s="37"/>
      <c r="AIE1" s="37"/>
      <c r="AIF1" s="37"/>
      <c r="AIG1" s="37"/>
      <c r="AIH1" s="37"/>
      <c r="AII1" s="37"/>
      <c r="AIJ1" s="37"/>
      <c r="AIK1" s="37"/>
      <c r="AIL1" s="37"/>
      <c r="AIM1" s="37"/>
      <c r="AIN1" s="37"/>
      <c r="AIO1" s="37"/>
      <c r="AIP1" s="37"/>
      <c r="AIQ1" s="37"/>
      <c r="AIR1" s="37"/>
      <c r="AIS1" s="37"/>
      <c r="AIT1" s="37"/>
      <c r="AIU1" s="37"/>
      <c r="AIV1" s="37"/>
      <c r="AIW1" s="37"/>
      <c r="AIX1" s="37"/>
      <c r="AIY1" s="37"/>
      <c r="AIZ1" s="37"/>
      <c r="AJA1" s="37"/>
      <c r="AJB1" s="37"/>
      <c r="AJC1" s="37"/>
      <c r="AJD1" s="37"/>
      <c r="AJE1" s="37"/>
      <c r="AJF1" s="37"/>
      <c r="AJG1" s="37"/>
      <c r="AJH1" s="37"/>
      <c r="AJI1" s="37"/>
      <c r="AJJ1" s="37"/>
      <c r="AJK1" s="37"/>
      <c r="AJL1" s="37"/>
      <c r="AJM1" s="37"/>
      <c r="AJN1" s="37"/>
      <c r="AJO1" s="37"/>
      <c r="AJP1" s="37"/>
      <c r="AJQ1" s="37"/>
      <c r="AJR1" s="37"/>
      <c r="AJS1" s="37"/>
      <c r="AJT1" s="37"/>
      <c r="AJU1" s="37"/>
      <c r="AJV1" s="37"/>
      <c r="AJW1" s="37"/>
      <c r="AJX1" s="37"/>
      <c r="AJY1" s="37"/>
      <c r="AJZ1" s="37"/>
      <c r="AKA1" s="37"/>
      <c r="AKB1" s="37"/>
      <c r="AKC1" s="37"/>
      <c r="AKD1" s="37"/>
      <c r="AKE1" s="37"/>
      <c r="AKF1" s="37"/>
      <c r="AKG1" s="37"/>
      <c r="AKH1" s="37"/>
      <c r="AKI1" s="37"/>
      <c r="AKJ1" s="37"/>
      <c r="AKK1" s="37"/>
      <c r="AKL1" s="37"/>
      <c r="AKM1" s="37"/>
      <c r="AKN1" s="37"/>
      <c r="AKO1" s="37"/>
      <c r="AKP1" s="37"/>
      <c r="AKQ1" s="37"/>
      <c r="AKR1" s="37"/>
      <c r="AKS1" s="37"/>
      <c r="AKT1" s="37"/>
      <c r="AKU1" s="37"/>
      <c r="AKV1" s="37"/>
      <c r="AKW1" s="37"/>
      <c r="AKX1" s="37"/>
      <c r="AKY1" s="37"/>
      <c r="AKZ1" s="37"/>
      <c r="ALA1" s="37"/>
      <c r="ALB1" s="37"/>
      <c r="ALC1" s="37"/>
      <c r="ALD1" s="37"/>
      <c r="ALE1" s="37"/>
      <c r="ALF1" s="37"/>
      <c r="ALG1" s="37"/>
      <c r="ALH1" s="37"/>
      <c r="ALI1" s="37"/>
      <c r="ALJ1" s="37"/>
      <c r="ALK1" s="37"/>
      <c r="ALL1" s="37"/>
      <c r="ALM1" s="37"/>
      <c r="ALN1" s="37"/>
      <c r="ALO1" s="37"/>
      <c r="ALP1" s="37"/>
      <c r="ALQ1" s="37"/>
      <c r="ALR1" s="37"/>
      <c r="ALS1" s="37"/>
      <c r="ALT1" s="37"/>
      <c r="ALU1" s="37"/>
      <c r="ALV1" s="37"/>
      <c r="ALW1" s="37"/>
      <c r="ALX1" s="37"/>
      <c r="ALY1" s="37"/>
      <c r="ALZ1" s="37"/>
      <c r="AMA1" s="37"/>
      <c r="AMB1" s="37"/>
      <c r="AMC1" s="37"/>
      <c r="AMD1" s="37"/>
      <c r="AME1" s="37"/>
      <c r="AMF1" s="37"/>
      <c r="AMG1" s="37"/>
      <c r="AMH1" s="37"/>
      <c r="AMI1" s="37"/>
      <c r="AMJ1" s="37"/>
      <c r="AMK1" s="37"/>
      <c r="AML1" s="37"/>
      <c r="AMM1" s="37"/>
      <c r="AMN1" s="37"/>
      <c r="AMO1" s="37"/>
      <c r="AMP1" s="37"/>
      <c r="AMQ1" s="37"/>
      <c r="AMR1" s="37"/>
      <c r="AMS1" s="37"/>
      <c r="AMT1" s="37"/>
      <c r="AMU1" s="37"/>
      <c r="AMV1" s="37"/>
      <c r="AMW1" s="37"/>
      <c r="AMX1" s="37"/>
      <c r="AMY1" s="37"/>
      <c r="AMZ1" s="37"/>
      <c r="ANA1" s="37"/>
      <c r="ANB1" s="37"/>
      <c r="ANC1" s="37"/>
      <c r="AND1" s="37"/>
      <c r="ANE1" s="37"/>
      <c r="ANF1" s="37"/>
      <c r="ANG1" s="37"/>
      <c r="ANH1" s="37"/>
      <c r="ANI1" s="37"/>
      <c r="ANJ1" s="37"/>
      <c r="ANK1" s="37"/>
      <c r="ANL1" s="37"/>
      <c r="ANM1" s="37"/>
      <c r="ANN1" s="37"/>
      <c r="ANO1" s="37"/>
      <c r="ANP1" s="37"/>
      <c r="ANQ1" s="37"/>
      <c r="ANR1" s="37"/>
      <c r="ANS1" s="37"/>
      <c r="ANT1" s="37"/>
      <c r="ANU1" s="37"/>
      <c r="ANV1" s="37"/>
      <c r="ANW1" s="37"/>
      <c r="ANX1" s="37"/>
      <c r="ANY1" s="37"/>
      <c r="ANZ1" s="37"/>
      <c r="AOA1" s="37"/>
      <c r="AOB1" s="37"/>
      <c r="AOC1" s="37"/>
      <c r="AOD1" s="37"/>
      <c r="AOE1" s="37"/>
      <c r="AOF1" s="37"/>
      <c r="AOG1" s="37"/>
      <c r="AOH1" s="37"/>
      <c r="AOI1" s="37"/>
      <c r="AOJ1" s="37"/>
      <c r="AOK1" s="37"/>
      <c r="AOL1" s="37"/>
      <c r="AOM1" s="37"/>
      <c r="AON1" s="37"/>
      <c r="AOO1" s="37"/>
      <c r="AOP1" s="37"/>
      <c r="AOQ1" s="37"/>
      <c r="AOR1" s="37"/>
      <c r="AOS1" s="37"/>
      <c r="AOT1" s="37"/>
      <c r="AOU1" s="37"/>
      <c r="AOV1" s="37"/>
      <c r="AOW1" s="37"/>
      <c r="AOX1" s="37"/>
      <c r="AOY1" s="37"/>
      <c r="AOZ1" s="37"/>
      <c r="APA1" s="37"/>
      <c r="APB1" s="37"/>
      <c r="APC1" s="37"/>
      <c r="APD1" s="37"/>
      <c r="APE1" s="37"/>
      <c r="APF1" s="37"/>
      <c r="APG1" s="37"/>
      <c r="APH1" s="37"/>
      <c r="API1" s="37"/>
      <c r="APJ1" s="37"/>
      <c r="APK1" s="37"/>
      <c r="APL1" s="37"/>
      <c r="APM1" s="37"/>
      <c r="APN1" s="37"/>
      <c r="APO1" s="37"/>
      <c r="APP1" s="37"/>
      <c r="APQ1" s="37"/>
      <c r="APR1" s="37"/>
      <c r="APS1" s="37"/>
      <c r="APT1" s="37"/>
      <c r="APU1" s="37"/>
      <c r="APV1" s="37"/>
      <c r="APW1" s="37"/>
      <c r="APX1" s="37"/>
      <c r="APY1" s="37"/>
      <c r="APZ1" s="37"/>
      <c r="AQA1" s="37"/>
      <c r="AQB1" s="37"/>
      <c r="AQC1" s="37"/>
      <c r="AQD1" s="37"/>
      <c r="AQE1" s="37"/>
      <c r="AQF1" s="37"/>
      <c r="AQG1" s="37"/>
      <c r="AQH1" s="37"/>
      <c r="AQI1" s="37"/>
      <c r="AQJ1" s="37"/>
      <c r="AQK1" s="37"/>
      <c r="AQL1" s="37"/>
      <c r="AQM1" s="37"/>
      <c r="AQN1" s="37"/>
      <c r="AQO1" s="37"/>
      <c r="AQP1" s="37"/>
      <c r="AQQ1" s="37"/>
      <c r="AQR1" s="37"/>
      <c r="AQS1" s="37"/>
      <c r="AQT1" s="37"/>
      <c r="AQU1" s="37"/>
      <c r="AQV1" s="37"/>
      <c r="AQW1" s="37"/>
      <c r="AQX1" s="37"/>
      <c r="AQY1" s="37"/>
      <c r="AQZ1" s="37"/>
      <c r="ARA1" s="37"/>
      <c r="ARB1" s="37"/>
      <c r="ARC1" s="37"/>
      <c r="ARD1" s="37"/>
      <c r="ARE1" s="37"/>
      <c r="ARF1" s="37"/>
      <c r="ARG1" s="37"/>
      <c r="ARH1" s="37"/>
      <c r="ARI1" s="37"/>
      <c r="ARJ1" s="37"/>
      <c r="ARK1" s="37"/>
      <c r="ARL1" s="37"/>
      <c r="ARM1" s="37"/>
      <c r="ARN1" s="37"/>
      <c r="ARO1" s="37"/>
      <c r="ARP1" s="37"/>
      <c r="ARQ1" s="37"/>
      <c r="ARR1" s="37"/>
      <c r="ARS1" s="37"/>
      <c r="ART1" s="37"/>
      <c r="ARU1" s="37"/>
      <c r="ARV1" s="37"/>
      <c r="ARW1" s="37"/>
      <c r="ARX1" s="37"/>
      <c r="ARY1" s="37"/>
      <c r="ARZ1" s="37"/>
      <c r="ASA1" s="37"/>
      <c r="ASB1" s="37"/>
      <c r="ASC1" s="37"/>
      <c r="ASD1" s="37"/>
      <c r="ASE1" s="37"/>
      <c r="ASF1" s="37"/>
      <c r="ASG1" s="37"/>
      <c r="ASH1" s="37"/>
      <c r="ASI1" s="37"/>
      <c r="ASJ1" s="37"/>
      <c r="ASK1" s="37"/>
      <c r="ASL1" s="37"/>
      <c r="ASM1" s="37"/>
      <c r="ASN1" s="37"/>
      <c r="ASO1" s="37"/>
      <c r="ASP1" s="37"/>
      <c r="ASQ1" s="37"/>
      <c r="ASR1" s="37"/>
      <c r="ASS1" s="37"/>
      <c r="AST1" s="37"/>
      <c r="ASU1" s="37"/>
      <c r="ASV1" s="37"/>
      <c r="ASW1" s="37"/>
      <c r="ASX1" s="37"/>
      <c r="ASY1" s="37"/>
      <c r="ASZ1" s="37"/>
      <c r="ATA1" s="37"/>
      <c r="ATB1" s="37"/>
      <c r="ATC1" s="37"/>
      <c r="ATD1" s="37"/>
      <c r="ATE1" s="37"/>
      <c r="ATF1" s="37"/>
      <c r="ATG1" s="37"/>
      <c r="ATH1" s="37"/>
      <c r="ATI1" s="37"/>
      <c r="ATJ1" s="37"/>
      <c r="ATK1" s="37"/>
      <c r="ATL1" s="37"/>
      <c r="ATM1" s="37"/>
      <c r="ATN1" s="37"/>
      <c r="ATO1" s="37"/>
      <c r="ATP1" s="37"/>
      <c r="ATQ1" s="37"/>
      <c r="ATR1" s="37"/>
      <c r="ATS1" s="37"/>
      <c r="ATT1" s="37"/>
      <c r="ATU1" s="37"/>
      <c r="ATV1" s="37"/>
      <c r="ATW1" s="37"/>
      <c r="ATX1" s="37"/>
      <c r="ATY1" s="37"/>
      <c r="ATZ1" s="37"/>
      <c r="AUA1" s="37"/>
      <c r="AUB1" s="37"/>
      <c r="AUC1" s="37"/>
      <c r="AUD1" s="37"/>
      <c r="AUE1" s="37"/>
      <c r="AUF1" s="37"/>
      <c r="AUG1" s="37"/>
      <c r="AUH1" s="37"/>
      <c r="AUI1" s="37"/>
      <c r="AUJ1" s="37"/>
      <c r="AUK1" s="37"/>
      <c r="AUL1" s="37"/>
      <c r="AUM1" s="37"/>
      <c r="AUN1" s="37"/>
      <c r="AUO1" s="37"/>
      <c r="AUP1" s="37"/>
      <c r="AUQ1" s="37"/>
      <c r="AUR1" s="37"/>
      <c r="AUS1" s="37"/>
      <c r="AUT1" s="37"/>
      <c r="AUU1" s="37"/>
      <c r="AUV1" s="37"/>
      <c r="AUW1" s="37"/>
      <c r="AUX1" s="37"/>
      <c r="AUY1" s="37"/>
      <c r="AUZ1" s="37"/>
      <c r="AVA1" s="37"/>
      <c r="AVB1" s="37"/>
      <c r="AVC1" s="37"/>
      <c r="AVD1" s="37"/>
      <c r="AVE1" s="37"/>
      <c r="AVF1" s="37"/>
      <c r="AVG1" s="37"/>
      <c r="AVH1" s="37"/>
      <c r="AVI1" s="37"/>
      <c r="AVJ1" s="37"/>
      <c r="AVK1" s="37"/>
      <c r="AVL1" s="37"/>
      <c r="AVM1" s="37"/>
      <c r="AVN1" s="37"/>
      <c r="AVO1" s="37"/>
      <c r="AVP1" s="37"/>
      <c r="AVQ1" s="37"/>
      <c r="AVR1" s="37"/>
      <c r="AVS1" s="37"/>
      <c r="AVT1" s="37"/>
      <c r="AVU1" s="37"/>
      <c r="AVV1" s="37"/>
      <c r="AVW1" s="37"/>
      <c r="AVX1" s="37"/>
      <c r="AVY1" s="37"/>
      <c r="AVZ1" s="37"/>
      <c r="AWA1" s="37"/>
      <c r="AWB1" s="37"/>
      <c r="AWC1" s="37"/>
      <c r="AWD1" s="37"/>
      <c r="AWE1" s="37"/>
      <c r="AWF1" s="37"/>
      <c r="AWG1" s="37"/>
      <c r="AWH1" s="37"/>
      <c r="AWI1" s="37"/>
      <c r="AWJ1" s="37"/>
      <c r="AWK1" s="37"/>
      <c r="AWL1" s="37"/>
      <c r="AWM1" s="37"/>
      <c r="AWN1" s="37"/>
      <c r="AWO1" s="37"/>
      <c r="AWP1" s="37"/>
      <c r="AWQ1" s="37"/>
      <c r="AWR1" s="37"/>
      <c r="AWS1" s="37"/>
      <c r="AWT1" s="37"/>
      <c r="AWU1" s="37"/>
      <c r="AWV1" s="37"/>
      <c r="AWW1" s="37"/>
      <c r="AWX1" s="37"/>
      <c r="AWY1" s="37"/>
      <c r="AWZ1" s="37"/>
      <c r="AXA1" s="37"/>
      <c r="AXB1" s="37"/>
      <c r="AXC1" s="37"/>
      <c r="AXD1" s="37"/>
      <c r="AXE1" s="37"/>
      <c r="AXF1" s="37"/>
      <c r="AXG1" s="37"/>
      <c r="AXH1" s="37"/>
      <c r="AXI1" s="37"/>
      <c r="AXJ1" s="37"/>
      <c r="AXK1" s="37"/>
      <c r="AXL1" s="37"/>
      <c r="AXM1" s="37"/>
      <c r="AXN1" s="37"/>
      <c r="AXO1" s="37"/>
      <c r="AXP1" s="37"/>
      <c r="AXQ1" s="37"/>
      <c r="AXR1" s="37"/>
      <c r="AXS1" s="37"/>
      <c r="AXT1" s="37"/>
      <c r="AXU1" s="37"/>
      <c r="AXV1" s="37"/>
      <c r="AXW1" s="37"/>
      <c r="AXX1" s="37"/>
      <c r="AXY1" s="37"/>
      <c r="AXZ1" s="37"/>
      <c r="AYA1" s="37"/>
      <c r="AYB1" s="37"/>
      <c r="AYC1" s="37"/>
      <c r="AYD1" s="37"/>
      <c r="AYE1" s="37"/>
      <c r="AYF1" s="37"/>
      <c r="AYG1" s="37"/>
      <c r="AYH1" s="37"/>
      <c r="AYI1" s="37"/>
      <c r="AYJ1" s="37"/>
      <c r="AYK1" s="37"/>
      <c r="AYL1" s="37"/>
      <c r="AYM1" s="37"/>
      <c r="AYN1" s="37"/>
      <c r="AYO1" s="37"/>
      <c r="AYP1" s="37"/>
      <c r="AYQ1" s="37"/>
      <c r="AYR1" s="37"/>
      <c r="AYS1" s="37"/>
      <c r="AYT1" s="37"/>
      <c r="AYU1" s="37"/>
      <c r="AYV1" s="37"/>
      <c r="AYW1" s="37"/>
      <c r="AYX1" s="37"/>
      <c r="AYY1" s="37"/>
      <c r="AYZ1" s="37"/>
      <c r="AZA1" s="37"/>
      <c r="AZB1" s="37"/>
      <c r="AZC1" s="37"/>
      <c r="AZD1" s="37"/>
      <c r="AZE1" s="37"/>
      <c r="AZF1" s="37"/>
      <c r="AZG1" s="37"/>
      <c r="AZH1" s="37"/>
      <c r="AZI1" s="37"/>
      <c r="AZJ1" s="37"/>
      <c r="AZK1" s="37"/>
      <c r="AZL1" s="37"/>
      <c r="AZM1" s="37"/>
      <c r="AZN1" s="37"/>
      <c r="AZO1" s="37"/>
      <c r="AZP1" s="37"/>
      <c r="AZQ1" s="37"/>
      <c r="AZR1" s="37"/>
      <c r="AZS1" s="37"/>
      <c r="AZT1" s="37"/>
      <c r="AZU1" s="37"/>
      <c r="AZV1" s="37"/>
      <c r="AZW1" s="37"/>
      <c r="AZX1" s="37"/>
      <c r="AZY1" s="37"/>
      <c r="AZZ1" s="37"/>
      <c r="BAA1" s="37"/>
      <c r="BAB1" s="37"/>
      <c r="BAC1" s="37"/>
      <c r="BAD1" s="37"/>
      <c r="BAE1" s="37"/>
      <c r="BAF1" s="37"/>
      <c r="BAG1" s="37"/>
      <c r="BAH1" s="37"/>
      <c r="BAI1" s="37"/>
      <c r="BAJ1" s="37"/>
      <c r="BAK1" s="37"/>
      <c r="BAL1" s="37"/>
      <c r="BAM1" s="37"/>
      <c r="BAN1" s="37"/>
      <c r="BAO1" s="37"/>
      <c r="BAP1" s="37"/>
      <c r="BAQ1" s="37"/>
      <c r="BAR1" s="37"/>
      <c r="BAS1" s="37"/>
      <c r="BAT1" s="37"/>
      <c r="BAU1" s="37"/>
      <c r="BAV1" s="37"/>
      <c r="BAW1" s="37"/>
      <c r="BAX1" s="37"/>
      <c r="BAY1" s="37"/>
      <c r="BAZ1" s="37"/>
      <c r="BBA1" s="37"/>
      <c r="BBB1" s="37"/>
      <c r="BBC1" s="37"/>
      <c r="BBD1" s="37"/>
      <c r="BBE1" s="37"/>
      <c r="BBF1" s="37"/>
      <c r="BBG1" s="37"/>
      <c r="BBH1" s="37"/>
      <c r="BBI1" s="37"/>
      <c r="BBJ1" s="37"/>
      <c r="BBK1" s="37"/>
      <c r="BBL1" s="37"/>
      <c r="BBM1" s="37"/>
      <c r="BBN1" s="37"/>
      <c r="BBO1" s="37"/>
      <c r="BBP1" s="37"/>
      <c r="BBQ1" s="37"/>
      <c r="BBR1" s="37"/>
      <c r="BBS1" s="37"/>
      <c r="BBT1" s="37"/>
      <c r="BBU1" s="37"/>
      <c r="BBV1" s="37"/>
      <c r="BBW1" s="37"/>
      <c r="BBX1" s="37"/>
      <c r="BBY1" s="37"/>
      <c r="BBZ1" s="37"/>
      <c r="BCA1" s="37"/>
      <c r="BCB1" s="37"/>
      <c r="BCC1" s="37"/>
      <c r="BCD1" s="37"/>
      <c r="BCE1" s="37"/>
      <c r="BCF1" s="37"/>
      <c r="BCG1" s="37"/>
      <c r="BCH1" s="37"/>
      <c r="BCI1" s="37"/>
      <c r="BCJ1" s="37"/>
      <c r="BCK1" s="37"/>
      <c r="BCL1" s="37"/>
      <c r="BCM1" s="37"/>
      <c r="BCN1" s="37"/>
      <c r="BCO1" s="37"/>
      <c r="BCP1" s="37"/>
      <c r="BCQ1" s="37"/>
      <c r="BCR1" s="37"/>
      <c r="BCS1" s="37"/>
      <c r="BCT1" s="37"/>
      <c r="BCU1" s="37"/>
      <c r="BCV1" s="37"/>
      <c r="BCW1" s="37"/>
      <c r="BCX1" s="37"/>
      <c r="BCY1" s="37"/>
      <c r="BCZ1" s="37"/>
      <c r="BDA1" s="37"/>
      <c r="BDB1" s="37"/>
      <c r="BDC1" s="37"/>
      <c r="BDD1" s="37"/>
      <c r="BDE1" s="37"/>
      <c r="BDF1" s="37"/>
      <c r="BDG1" s="37"/>
      <c r="BDH1" s="37"/>
      <c r="BDI1" s="37"/>
      <c r="BDJ1" s="37"/>
      <c r="BDK1" s="37"/>
      <c r="BDL1" s="37"/>
      <c r="BDM1" s="37"/>
      <c r="BDN1" s="37"/>
      <c r="BDO1" s="37"/>
      <c r="BDP1" s="37"/>
      <c r="BDQ1" s="37"/>
      <c r="BDR1" s="37"/>
      <c r="BDS1" s="37"/>
      <c r="BDT1" s="37"/>
      <c r="BDU1" s="37"/>
      <c r="BDV1" s="37"/>
      <c r="BDW1" s="37"/>
      <c r="BDX1" s="37"/>
      <c r="BDY1" s="37"/>
      <c r="BDZ1" s="37"/>
      <c r="BEA1" s="37"/>
      <c r="BEB1" s="37"/>
      <c r="BEC1" s="37"/>
      <c r="BED1" s="37"/>
      <c r="BEE1" s="37"/>
      <c r="BEF1" s="37"/>
      <c r="BEG1" s="37"/>
      <c r="BEH1" s="37"/>
      <c r="BEI1" s="37"/>
      <c r="BEJ1" s="37"/>
      <c r="BEK1" s="37"/>
      <c r="BEL1" s="37"/>
      <c r="BEM1" s="37"/>
      <c r="BEN1" s="37"/>
      <c r="BEO1" s="37"/>
      <c r="BEP1" s="37"/>
      <c r="BEQ1" s="37"/>
      <c r="BER1" s="37"/>
      <c r="BES1" s="37"/>
      <c r="BET1" s="37"/>
      <c r="BEU1" s="37"/>
      <c r="BEV1" s="37"/>
      <c r="BEW1" s="37"/>
      <c r="BEX1" s="37"/>
      <c r="BEY1" s="37"/>
      <c r="BEZ1" s="37"/>
      <c r="BFA1" s="37"/>
      <c r="BFB1" s="37"/>
      <c r="BFC1" s="37"/>
      <c r="BFD1" s="37"/>
      <c r="BFE1" s="37"/>
      <c r="BFF1" s="37"/>
      <c r="BFG1" s="37"/>
      <c r="BFH1" s="37"/>
      <c r="BFI1" s="37"/>
      <c r="BFJ1" s="37"/>
      <c r="BFK1" s="37"/>
      <c r="BFL1" s="37"/>
      <c r="BFM1" s="37"/>
      <c r="BFN1" s="37"/>
      <c r="BFO1" s="37"/>
      <c r="BFP1" s="37"/>
      <c r="BFQ1" s="37"/>
      <c r="BFR1" s="37"/>
      <c r="BFS1" s="37"/>
      <c r="BFT1" s="37"/>
      <c r="BFU1" s="37"/>
      <c r="BFV1" s="37"/>
      <c r="BFW1" s="37"/>
      <c r="BFX1" s="37"/>
      <c r="BFY1" s="37"/>
      <c r="BFZ1" s="37"/>
      <c r="BGA1" s="37"/>
      <c r="BGB1" s="37"/>
      <c r="BGC1" s="37"/>
      <c r="BGD1" s="37"/>
      <c r="BGE1" s="37"/>
      <c r="BGF1" s="37"/>
      <c r="BGG1" s="37"/>
      <c r="BGH1" s="37"/>
      <c r="BGI1" s="37"/>
      <c r="BGJ1" s="37"/>
      <c r="BGK1" s="37"/>
      <c r="BGL1" s="37"/>
      <c r="BGM1" s="37"/>
      <c r="BGN1" s="37"/>
      <c r="BGO1" s="37"/>
      <c r="BGP1" s="37"/>
      <c r="BGQ1" s="37"/>
      <c r="BGR1" s="37"/>
      <c r="BGS1" s="37"/>
      <c r="BGT1" s="37"/>
      <c r="BGU1" s="37"/>
      <c r="BGV1" s="37"/>
      <c r="BGW1" s="37"/>
      <c r="BGX1" s="37"/>
      <c r="BGY1" s="37"/>
      <c r="BGZ1" s="37"/>
      <c r="BHA1" s="37"/>
      <c r="BHB1" s="37"/>
      <c r="BHC1" s="37"/>
      <c r="BHD1" s="37"/>
      <c r="BHE1" s="37"/>
      <c r="BHF1" s="37"/>
      <c r="BHG1" s="37"/>
      <c r="BHH1" s="37"/>
      <c r="BHI1" s="37"/>
      <c r="BHJ1" s="37"/>
      <c r="BHK1" s="37"/>
      <c r="BHL1" s="37"/>
      <c r="BHM1" s="37"/>
      <c r="BHN1" s="37"/>
      <c r="BHO1" s="37"/>
      <c r="BHP1" s="37"/>
      <c r="BHQ1" s="37"/>
      <c r="BHR1" s="37"/>
      <c r="BHS1" s="37"/>
      <c r="BHT1" s="37"/>
      <c r="BHU1" s="37"/>
      <c r="BHV1" s="37"/>
      <c r="BHW1" s="37"/>
      <c r="BHX1" s="37"/>
      <c r="BHY1" s="37"/>
      <c r="BHZ1" s="37"/>
      <c r="BIA1" s="37"/>
      <c r="BIB1" s="37"/>
      <c r="BIC1" s="37"/>
      <c r="BID1" s="37"/>
      <c r="BIE1" s="37"/>
      <c r="BIF1" s="37"/>
      <c r="BIG1" s="37"/>
      <c r="BIH1" s="37"/>
      <c r="BII1" s="37"/>
      <c r="BIJ1" s="37"/>
      <c r="BIK1" s="37"/>
      <c r="BIL1" s="37"/>
      <c r="BIM1" s="37"/>
      <c r="BIN1" s="37"/>
      <c r="BIO1" s="37"/>
      <c r="BIP1" s="37"/>
      <c r="BIQ1" s="37"/>
      <c r="BIR1" s="37"/>
      <c r="BIS1" s="37"/>
      <c r="BIT1" s="37"/>
      <c r="BIU1" s="37"/>
      <c r="BIV1" s="37"/>
      <c r="BIW1" s="37"/>
      <c r="BIX1" s="37"/>
      <c r="BIY1" s="37"/>
      <c r="BIZ1" s="37"/>
      <c r="BJA1" s="37"/>
      <c r="BJB1" s="37"/>
      <c r="BJC1" s="37"/>
      <c r="BJD1" s="37"/>
      <c r="BJE1" s="37"/>
      <c r="BJF1" s="37"/>
      <c r="BJG1" s="37"/>
      <c r="BJH1" s="37"/>
      <c r="BJI1" s="37"/>
      <c r="BJJ1" s="37"/>
      <c r="BJK1" s="37"/>
      <c r="BJL1" s="37"/>
      <c r="BJM1" s="37"/>
      <c r="BJN1" s="37"/>
      <c r="BJO1" s="37"/>
      <c r="BJP1" s="37"/>
      <c r="BJQ1" s="37"/>
      <c r="BJR1" s="37"/>
      <c r="BJS1" s="37"/>
      <c r="BJT1" s="37"/>
      <c r="BJU1" s="37"/>
      <c r="BJV1" s="37"/>
      <c r="BJW1" s="37"/>
      <c r="BJX1" s="37"/>
      <c r="BJY1" s="37"/>
      <c r="BJZ1" s="37"/>
      <c r="BKA1" s="37"/>
      <c r="BKB1" s="37"/>
      <c r="BKC1" s="37"/>
      <c r="BKD1" s="37"/>
      <c r="BKE1" s="37"/>
      <c r="BKF1" s="37"/>
      <c r="BKG1" s="37"/>
      <c r="BKH1" s="37"/>
      <c r="BKI1" s="37"/>
      <c r="BKJ1" s="37"/>
      <c r="BKK1" s="37"/>
      <c r="BKL1" s="37"/>
      <c r="BKM1" s="37"/>
      <c r="BKN1" s="37"/>
      <c r="BKO1" s="37"/>
      <c r="BKP1" s="37"/>
      <c r="BKQ1" s="37"/>
      <c r="BKR1" s="37"/>
      <c r="BKS1" s="37"/>
      <c r="BKT1" s="37"/>
      <c r="BKU1" s="37"/>
      <c r="BKV1" s="37"/>
      <c r="BKW1" s="37"/>
      <c r="BKX1" s="37"/>
      <c r="BKY1" s="37"/>
      <c r="BKZ1" s="37"/>
      <c r="BLA1" s="37"/>
      <c r="BLB1" s="37"/>
      <c r="BLC1" s="37"/>
      <c r="BLD1" s="37"/>
      <c r="BLE1" s="37"/>
      <c r="BLF1" s="37"/>
      <c r="BLG1" s="37"/>
      <c r="BLH1" s="37"/>
      <c r="BLI1" s="37"/>
      <c r="BLJ1" s="37"/>
      <c r="BLK1" s="37"/>
      <c r="BLL1" s="37"/>
      <c r="BLM1" s="37"/>
      <c r="BLN1" s="37"/>
      <c r="BLO1" s="37"/>
      <c r="BLP1" s="37"/>
      <c r="BLQ1" s="37"/>
      <c r="BLR1" s="37"/>
      <c r="BLS1" s="37"/>
      <c r="BLT1" s="37"/>
      <c r="BLU1" s="37"/>
      <c r="BLV1" s="37"/>
      <c r="BLW1" s="37"/>
      <c r="BLX1" s="37"/>
      <c r="BLY1" s="37"/>
      <c r="BLZ1" s="37"/>
      <c r="BMA1" s="37"/>
      <c r="BMB1" s="37"/>
      <c r="BMC1" s="37"/>
      <c r="BMD1" s="37"/>
      <c r="BME1" s="37"/>
      <c r="BMF1" s="37"/>
      <c r="BMG1" s="37"/>
      <c r="BMH1" s="37"/>
      <c r="BMI1" s="37"/>
      <c r="BMJ1" s="37"/>
      <c r="BMK1" s="37"/>
      <c r="BML1" s="37"/>
      <c r="BMM1" s="37"/>
      <c r="BMN1" s="37"/>
      <c r="BMO1" s="37"/>
      <c r="BMP1" s="37"/>
      <c r="BMQ1" s="37"/>
      <c r="BMR1" s="37"/>
      <c r="BMS1" s="37"/>
      <c r="BMT1" s="37"/>
      <c r="BMU1" s="37"/>
      <c r="BMV1" s="37"/>
      <c r="BMW1" s="37"/>
      <c r="BMX1" s="37"/>
      <c r="BMY1" s="37"/>
      <c r="BMZ1" s="37"/>
      <c r="BNA1" s="37"/>
      <c r="BNB1" s="37"/>
      <c r="BNC1" s="37"/>
      <c r="BND1" s="37"/>
      <c r="BNE1" s="37"/>
      <c r="BNF1" s="37"/>
      <c r="BNG1" s="37"/>
      <c r="BNH1" s="37"/>
      <c r="BNI1" s="37"/>
      <c r="BNJ1" s="37"/>
      <c r="BNK1" s="37"/>
      <c r="BNL1" s="37"/>
      <c r="BNM1" s="37"/>
      <c r="BNN1" s="37"/>
      <c r="BNO1" s="37"/>
      <c r="BNP1" s="37"/>
      <c r="BNQ1" s="37"/>
      <c r="BNR1" s="37"/>
      <c r="BNS1" s="37"/>
      <c r="BNT1" s="37"/>
      <c r="BNU1" s="37"/>
      <c r="BNV1" s="37"/>
      <c r="BNW1" s="37"/>
      <c r="BNX1" s="37"/>
      <c r="BNY1" s="37"/>
      <c r="BNZ1" s="37"/>
      <c r="BOA1" s="37"/>
      <c r="BOB1" s="37"/>
      <c r="BOC1" s="37"/>
      <c r="BOD1" s="37"/>
      <c r="BOE1" s="37"/>
      <c r="BOF1" s="37"/>
      <c r="BOG1" s="37"/>
      <c r="BOH1" s="37"/>
      <c r="BOI1" s="37"/>
      <c r="BOJ1" s="37"/>
      <c r="BOK1" s="37"/>
      <c r="BOL1" s="37"/>
      <c r="BOM1" s="37"/>
      <c r="BON1" s="37"/>
      <c r="BOO1" s="37"/>
      <c r="BOP1" s="37"/>
      <c r="BOQ1" s="37"/>
      <c r="BOR1" s="37"/>
      <c r="BOS1" s="37"/>
      <c r="BOT1" s="37"/>
      <c r="BOU1" s="37"/>
      <c r="BOV1" s="37"/>
      <c r="BOW1" s="37"/>
      <c r="BOX1" s="37"/>
      <c r="BOY1" s="37"/>
      <c r="BOZ1" s="37"/>
      <c r="BPA1" s="37"/>
      <c r="BPB1" s="37"/>
      <c r="BPC1" s="37"/>
      <c r="BPD1" s="37"/>
      <c r="BPE1" s="37"/>
      <c r="BPF1" s="37"/>
      <c r="BPG1" s="37"/>
      <c r="BPH1" s="37"/>
      <c r="BPI1" s="37"/>
      <c r="BPJ1" s="37"/>
      <c r="BPK1" s="37"/>
      <c r="BPL1" s="37"/>
      <c r="BPM1" s="37"/>
      <c r="BPN1" s="37"/>
      <c r="BPO1" s="37"/>
      <c r="BPP1" s="37"/>
      <c r="BPQ1" s="37"/>
      <c r="BPR1" s="37"/>
      <c r="BPS1" s="37"/>
      <c r="BPT1" s="37"/>
      <c r="BPU1" s="37"/>
      <c r="BPV1" s="37"/>
      <c r="BPW1" s="37"/>
      <c r="BPX1" s="37"/>
      <c r="BPY1" s="37"/>
      <c r="BPZ1" s="37"/>
      <c r="BQA1" s="37"/>
      <c r="BQB1" s="37"/>
      <c r="BQC1" s="37"/>
      <c r="BQD1" s="37"/>
      <c r="BQE1" s="37"/>
      <c r="BQF1" s="37"/>
      <c r="BQG1" s="37"/>
      <c r="BQH1" s="37"/>
      <c r="BQI1" s="37"/>
      <c r="BQJ1" s="37"/>
      <c r="BQK1" s="37"/>
      <c r="BQL1" s="37"/>
      <c r="BQM1" s="37"/>
      <c r="BQN1" s="37"/>
      <c r="BQO1" s="37"/>
      <c r="BQP1" s="37"/>
      <c r="BQQ1" s="37"/>
      <c r="BQR1" s="37"/>
      <c r="BQS1" s="37"/>
      <c r="BQT1" s="37"/>
      <c r="BQU1" s="37"/>
      <c r="BQV1" s="37"/>
      <c r="BQW1" s="37"/>
      <c r="BQX1" s="37"/>
      <c r="BQY1" s="37"/>
      <c r="BQZ1" s="37"/>
      <c r="BRA1" s="37"/>
      <c r="BRB1" s="37"/>
      <c r="BRC1" s="37"/>
      <c r="BRD1" s="37"/>
      <c r="BRE1" s="37"/>
      <c r="BRF1" s="37"/>
      <c r="BRG1" s="37"/>
      <c r="BRH1" s="37"/>
      <c r="BRI1" s="37"/>
      <c r="BRJ1" s="37"/>
      <c r="BRK1" s="37"/>
      <c r="BRL1" s="37"/>
      <c r="BRM1" s="37"/>
      <c r="BRN1" s="37"/>
      <c r="BRO1" s="37"/>
      <c r="BRP1" s="37"/>
      <c r="BRQ1" s="37"/>
      <c r="BRR1" s="37"/>
      <c r="BRS1" s="37"/>
      <c r="BRT1" s="37"/>
      <c r="BRU1" s="37"/>
      <c r="BRV1" s="37"/>
      <c r="BRW1" s="37"/>
      <c r="BRX1" s="37"/>
      <c r="BRY1" s="37"/>
      <c r="BRZ1" s="37"/>
      <c r="BSA1" s="37"/>
      <c r="BSB1" s="37"/>
      <c r="BSC1" s="37"/>
      <c r="BSD1" s="37"/>
      <c r="BSE1" s="37"/>
      <c r="BSF1" s="37"/>
      <c r="BSG1" s="37"/>
      <c r="BSH1" s="37"/>
      <c r="BSI1" s="37"/>
      <c r="BSJ1" s="37"/>
      <c r="BSK1" s="37"/>
      <c r="BSL1" s="37"/>
      <c r="BSM1" s="37"/>
      <c r="BSN1" s="37"/>
      <c r="BSO1" s="37"/>
      <c r="BSP1" s="37"/>
      <c r="BSQ1" s="37"/>
      <c r="BSR1" s="37"/>
      <c r="BSS1" s="37"/>
      <c r="BST1" s="37"/>
      <c r="BSU1" s="37"/>
      <c r="BSV1" s="37"/>
      <c r="BSW1" s="37"/>
      <c r="BSX1" s="37"/>
      <c r="BSY1" s="37"/>
      <c r="BSZ1" s="37"/>
      <c r="BTA1" s="37"/>
      <c r="BTB1" s="37"/>
      <c r="BTC1" s="37"/>
      <c r="BTD1" s="37"/>
      <c r="BTE1" s="37"/>
      <c r="BTF1" s="37"/>
      <c r="BTG1" s="37"/>
      <c r="BTH1" s="37"/>
      <c r="BTI1" s="37"/>
      <c r="BTJ1" s="37"/>
      <c r="BTK1" s="37"/>
      <c r="BTL1" s="37"/>
      <c r="BTM1" s="37"/>
      <c r="BTN1" s="37"/>
      <c r="BTO1" s="37"/>
      <c r="BTP1" s="37"/>
      <c r="BTQ1" s="37"/>
      <c r="BTR1" s="37"/>
      <c r="BTS1" s="37"/>
      <c r="BTT1" s="37"/>
      <c r="BTU1" s="37"/>
      <c r="BTV1" s="37"/>
      <c r="BTW1" s="37"/>
      <c r="BTX1" s="37"/>
      <c r="BTY1" s="37"/>
      <c r="BTZ1" s="37"/>
      <c r="BUA1" s="37"/>
      <c r="BUB1" s="37"/>
      <c r="BUC1" s="37"/>
      <c r="BUD1" s="37"/>
      <c r="BUE1" s="37"/>
      <c r="BUF1" s="37"/>
      <c r="BUG1" s="37"/>
      <c r="BUH1" s="37"/>
      <c r="BUI1" s="37"/>
      <c r="BUJ1" s="37"/>
      <c r="BUK1" s="37"/>
      <c r="BUL1" s="37"/>
      <c r="BUM1" s="37"/>
      <c r="BUN1" s="37"/>
      <c r="BUO1" s="37"/>
      <c r="BUP1" s="37"/>
      <c r="BUQ1" s="37"/>
      <c r="BUR1" s="37"/>
      <c r="BUS1" s="37"/>
      <c r="BUT1" s="37"/>
      <c r="BUU1" s="37"/>
      <c r="BUV1" s="37"/>
      <c r="BUW1" s="37"/>
      <c r="BUX1" s="37"/>
      <c r="BUY1" s="37"/>
      <c r="BUZ1" s="37"/>
      <c r="BVA1" s="37"/>
      <c r="BVB1" s="37"/>
      <c r="BVC1" s="37"/>
      <c r="BVD1" s="37"/>
      <c r="BVE1" s="37"/>
      <c r="BVF1" s="37"/>
      <c r="BVG1" s="37"/>
      <c r="BVH1" s="37"/>
      <c r="BVI1" s="37"/>
      <c r="BVJ1" s="37"/>
      <c r="BVK1" s="37"/>
      <c r="BVL1" s="37"/>
      <c r="BVM1" s="37"/>
      <c r="BVN1" s="37"/>
      <c r="BVO1" s="37"/>
      <c r="BVP1" s="37"/>
      <c r="BVQ1" s="37"/>
      <c r="BVR1" s="37"/>
      <c r="BVS1" s="37"/>
      <c r="BVT1" s="37"/>
      <c r="BVU1" s="37"/>
      <c r="BVV1" s="37"/>
      <c r="BVW1" s="37"/>
      <c r="BVX1" s="37"/>
      <c r="BVY1" s="37"/>
      <c r="BVZ1" s="37"/>
      <c r="BWA1" s="37"/>
      <c r="BWB1" s="37"/>
      <c r="BWC1" s="37"/>
      <c r="BWD1" s="37"/>
      <c r="BWE1" s="37"/>
      <c r="BWF1" s="37"/>
      <c r="BWG1" s="37"/>
      <c r="BWH1" s="37"/>
      <c r="BWI1" s="37"/>
      <c r="BWJ1" s="37"/>
      <c r="BWK1" s="37"/>
      <c r="BWL1" s="37"/>
      <c r="BWM1" s="37"/>
      <c r="BWN1" s="37"/>
      <c r="BWO1" s="37"/>
      <c r="BWP1" s="37"/>
      <c r="BWQ1" s="37"/>
      <c r="BWR1" s="37"/>
      <c r="BWS1" s="37"/>
      <c r="BWT1" s="37"/>
      <c r="BWU1" s="37"/>
      <c r="BWV1" s="37"/>
      <c r="BWW1" s="37"/>
      <c r="BWX1" s="37"/>
      <c r="BWY1" s="37"/>
      <c r="BWZ1" s="37"/>
      <c r="BXA1" s="37"/>
      <c r="BXB1" s="37"/>
      <c r="BXC1" s="37"/>
      <c r="BXD1" s="37"/>
      <c r="BXE1" s="37"/>
      <c r="BXF1" s="37"/>
      <c r="BXG1" s="37"/>
      <c r="BXH1" s="37"/>
      <c r="BXI1" s="37"/>
      <c r="BXJ1" s="37"/>
      <c r="BXK1" s="37"/>
      <c r="BXL1" s="37"/>
      <c r="BXM1" s="37"/>
      <c r="BXN1" s="37"/>
      <c r="BXO1" s="37"/>
      <c r="BXP1" s="37"/>
      <c r="BXQ1" s="37"/>
      <c r="BXR1" s="37"/>
      <c r="BXS1" s="37"/>
      <c r="BXT1" s="37"/>
      <c r="BXU1" s="37"/>
      <c r="BXV1" s="37"/>
      <c r="BXW1" s="37"/>
      <c r="BXX1" s="37"/>
      <c r="BXY1" s="37"/>
      <c r="BXZ1" s="37"/>
      <c r="BYA1" s="37"/>
      <c r="BYB1" s="37"/>
      <c r="BYC1" s="37"/>
      <c r="BYD1" s="37"/>
      <c r="BYE1" s="37"/>
      <c r="BYF1" s="37"/>
      <c r="BYG1" s="37"/>
      <c r="BYH1" s="37"/>
      <c r="BYI1" s="37"/>
      <c r="BYJ1" s="37"/>
      <c r="BYK1" s="37"/>
      <c r="BYL1" s="37"/>
      <c r="BYM1" s="37"/>
      <c r="BYN1" s="37"/>
      <c r="BYO1" s="37"/>
      <c r="BYP1" s="37"/>
      <c r="BYQ1" s="37"/>
      <c r="BYR1" s="37"/>
      <c r="BYS1" s="37"/>
      <c r="BYT1" s="37"/>
      <c r="BYU1" s="37"/>
      <c r="BYV1" s="37"/>
      <c r="BYW1" s="37"/>
      <c r="BYX1" s="37"/>
      <c r="BYY1" s="37"/>
      <c r="BYZ1" s="37"/>
      <c r="BZA1" s="37"/>
      <c r="BZB1" s="37"/>
      <c r="BZC1" s="37"/>
      <c r="BZD1" s="37"/>
      <c r="BZE1" s="37"/>
      <c r="BZF1" s="37"/>
      <c r="BZG1" s="37"/>
      <c r="BZH1" s="37"/>
      <c r="BZI1" s="37"/>
      <c r="BZJ1" s="37"/>
      <c r="BZK1" s="37"/>
      <c r="BZL1" s="37"/>
      <c r="BZM1" s="37"/>
      <c r="BZN1" s="37"/>
      <c r="BZO1" s="37"/>
      <c r="BZP1" s="37"/>
      <c r="BZQ1" s="37"/>
      <c r="BZR1" s="37"/>
      <c r="BZS1" s="37"/>
      <c r="BZT1" s="37"/>
      <c r="BZU1" s="37"/>
      <c r="BZV1" s="37"/>
      <c r="BZW1" s="37"/>
      <c r="BZX1" s="37"/>
      <c r="BZY1" s="37"/>
      <c r="BZZ1" s="37"/>
      <c r="CAA1" s="37"/>
      <c r="CAB1" s="37"/>
      <c r="CAC1" s="37"/>
      <c r="CAD1" s="37"/>
      <c r="CAE1" s="37"/>
      <c r="CAF1" s="37"/>
      <c r="CAG1" s="37"/>
      <c r="CAH1" s="37"/>
      <c r="CAI1" s="37"/>
      <c r="CAJ1" s="37"/>
      <c r="CAK1" s="37"/>
      <c r="CAL1" s="37"/>
      <c r="CAM1" s="37"/>
      <c r="CAN1" s="37"/>
      <c r="CAO1" s="37"/>
      <c r="CAP1" s="37"/>
      <c r="CAQ1" s="37"/>
      <c r="CAR1" s="37"/>
      <c r="CAS1" s="37"/>
      <c r="CAT1" s="37"/>
      <c r="CAU1" s="37"/>
      <c r="CAV1" s="37"/>
      <c r="CAW1" s="37"/>
      <c r="CAX1" s="37"/>
      <c r="CAY1" s="37"/>
      <c r="CAZ1" s="37"/>
      <c r="CBA1" s="37"/>
      <c r="CBB1" s="37"/>
      <c r="CBC1" s="37"/>
      <c r="CBD1" s="37"/>
      <c r="CBE1" s="37"/>
      <c r="CBF1" s="37"/>
      <c r="CBG1" s="37"/>
      <c r="CBH1" s="37"/>
      <c r="CBI1" s="37"/>
      <c r="CBJ1" s="37"/>
      <c r="CBK1" s="37"/>
      <c r="CBL1" s="37"/>
      <c r="CBM1" s="37"/>
      <c r="CBN1" s="37"/>
      <c r="CBO1" s="37"/>
      <c r="CBP1" s="37"/>
      <c r="CBQ1" s="37"/>
      <c r="CBR1" s="37"/>
      <c r="CBS1" s="37"/>
      <c r="CBT1" s="37"/>
      <c r="CBU1" s="37"/>
      <c r="CBV1" s="37"/>
      <c r="CBW1" s="37"/>
      <c r="CBX1" s="37"/>
      <c r="CBY1" s="37"/>
      <c r="CBZ1" s="37"/>
      <c r="CCA1" s="37"/>
      <c r="CCB1" s="37"/>
      <c r="CCC1" s="37"/>
      <c r="CCD1" s="37"/>
      <c r="CCE1" s="37"/>
      <c r="CCF1" s="37"/>
      <c r="CCG1" s="37"/>
      <c r="CCH1" s="37"/>
      <c r="CCI1" s="37"/>
      <c r="CCJ1" s="37"/>
      <c r="CCK1" s="37"/>
      <c r="CCL1" s="37"/>
      <c r="CCM1" s="37"/>
      <c r="CCN1" s="37"/>
      <c r="CCO1" s="37"/>
      <c r="CCP1" s="37"/>
      <c r="CCQ1" s="37"/>
      <c r="CCR1" s="37"/>
      <c r="CCS1" s="37"/>
      <c r="CCT1" s="37"/>
      <c r="CCU1" s="37"/>
      <c r="CCV1" s="37"/>
      <c r="CCW1" s="37"/>
      <c r="CCX1" s="37"/>
      <c r="CCY1" s="37"/>
      <c r="CCZ1" s="37"/>
      <c r="CDA1" s="37"/>
      <c r="CDB1" s="37"/>
      <c r="CDC1" s="37"/>
      <c r="CDD1" s="37"/>
      <c r="CDE1" s="37"/>
      <c r="CDF1" s="37"/>
      <c r="CDG1" s="37"/>
      <c r="CDH1" s="37"/>
      <c r="CDI1" s="37"/>
      <c r="CDJ1" s="37"/>
      <c r="CDK1" s="37"/>
      <c r="CDL1" s="37"/>
      <c r="CDM1" s="37"/>
      <c r="CDN1" s="37"/>
      <c r="CDO1" s="37"/>
      <c r="CDP1" s="37"/>
      <c r="CDQ1" s="37"/>
      <c r="CDR1" s="37"/>
      <c r="CDS1" s="37"/>
      <c r="CDT1" s="37"/>
      <c r="CDU1" s="37"/>
      <c r="CDV1" s="37"/>
      <c r="CDW1" s="37"/>
      <c r="CDX1" s="37"/>
      <c r="CDY1" s="37"/>
      <c r="CDZ1" s="37"/>
      <c r="CEA1" s="37"/>
      <c r="CEB1" s="37"/>
      <c r="CEC1" s="37"/>
      <c r="CED1" s="37"/>
      <c r="CEE1" s="37"/>
      <c r="CEF1" s="37"/>
      <c r="CEG1" s="37"/>
      <c r="CEH1" s="37"/>
      <c r="CEI1" s="37"/>
      <c r="CEJ1" s="37"/>
      <c r="CEK1" s="37"/>
      <c r="CEL1" s="37"/>
      <c r="CEM1" s="37"/>
      <c r="CEN1" s="37"/>
      <c r="CEO1" s="37"/>
      <c r="CEP1" s="37"/>
      <c r="CEQ1" s="37"/>
      <c r="CER1" s="37"/>
      <c r="CES1" s="37"/>
      <c r="CET1" s="37"/>
      <c r="CEU1" s="37"/>
      <c r="CEV1" s="37"/>
      <c r="CEW1" s="37"/>
      <c r="CEX1" s="37"/>
      <c r="CEY1" s="37"/>
      <c r="CEZ1" s="37"/>
      <c r="CFA1" s="37"/>
      <c r="CFB1" s="37"/>
      <c r="CFC1" s="37"/>
      <c r="CFD1" s="37"/>
      <c r="CFE1" s="37"/>
      <c r="CFF1" s="37"/>
      <c r="CFG1" s="37"/>
      <c r="CFH1" s="37"/>
      <c r="CFI1" s="37"/>
      <c r="CFJ1" s="37"/>
      <c r="CFK1" s="37"/>
      <c r="CFL1" s="37"/>
      <c r="CFM1" s="37"/>
      <c r="CFN1" s="37"/>
      <c r="CFO1" s="37"/>
      <c r="CFP1" s="37"/>
      <c r="CFQ1" s="37"/>
      <c r="CFR1" s="37"/>
      <c r="CFS1" s="37"/>
      <c r="CFT1" s="37"/>
      <c r="CFU1" s="37"/>
      <c r="CFV1" s="37"/>
      <c r="CFW1" s="37"/>
      <c r="CFX1" s="37"/>
      <c r="CFY1" s="37"/>
      <c r="CFZ1" s="37"/>
      <c r="CGA1" s="37"/>
      <c r="CGB1" s="37"/>
      <c r="CGC1" s="37"/>
      <c r="CGD1" s="37"/>
      <c r="CGE1" s="37"/>
      <c r="CGF1" s="37"/>
      <c r="CGG1" s="37"/>
      <c r="CGH1" s="37"/>
      <c r="CGI1" s="37"/>
      <c r="CGJ1" s="37"/>
      <c r="CGK1" s="37"/>
      <c r="CGL1" s="37"/>
      <c r="CGM1" s="37"/>
      <c r="CGN1" s="37"/>
      <c r="CGO1" s="37"/>
      <c r="CGP1" s="37"/>
      <c r="CGQ1" s="37"/>
      <c r="CGR1" s="37"/>
      <c r="CGS1" s="37"/>
      <c r="CGT1" s="37"/>
      <c r="CGU1" s="37"/>
      <c r="CGV1" s="37"/>
      <c r="CGW1" s="37"/>
      <c r="CGX1" s="37"/>
      <c r="CGY1" s="37"/>
      <c r="CGZ1" s="37"/>
      <c r="CHA1" s="37"/>
      <c r="CHB1" s="37"/>
      <c r="CHC1" s="37"/>
      <c r="CHD1" s="37"/>
      <c r="CHE1" s="37"/>
      <c r="CHF1" s="37"/>
      <c r="CHG1" s="37"/>
      <c r="CHH1" s="37"/>
      <c r="CHI1" s="37"/>
      <c r="CHJ1" s="37"/>
      <c r="CHK1" s="37"/>
      <c r="CHL1" s="37"/>
      <c r="CHM1" s="37"/>
      <c r="CHN1" s="37"/>
      <c r="CHO1" s="37"/>
      <c r="CHP1" s="37"/>
      <c r="CHQ1" s="37"/>
      <c r="CHR1" s="37"/>
      <c r="CHS1" s="37"/>
      <c r="CHT1" s="37"/>
      <c r="CHU1" s="37"/>
      <c r="CHV1" s="37"/>
      <c r="CHW1" s="37"/>
      <c r="CHX1" s="37"/>
      <c r="CHY1" s="37"/>
      <c r="CHZ1" s="37"/>
      <c r="CIA1" s="37"/>
      <c r="CIB1" s="37"/>
      <c r="CIC1" s="37"/>
      <c r="CID1" s="37"/>
      <c r="CIE1" s="37"/>
      <c r="CIF1" s="37"/>
      <c r="CIG1" s="37"/>
      <c r="CIH1" s="37"/>
      <c r="CII1" s="37"/>
      <c r="CIJ1" s="37"/>
      <c r="CIK1" s="37"/>
      <c r="CIL1" s="37"/>
      <c r="CIM1" s="37"/>
      <c r="CIN1" s="37"/>
      <c r="CIO1" s="37"/>
      <c r="CIP1" s="37"/>
      <c r="CIQ1" s="37"/>
      <c r="CIR1" s="37"/>
      <c r="CIS1" s="37"/>
      <c r="CIT1" s="37"/>
      <c r="CIU1" s="37"/>
      <c r="CIV1" s="37"/>
      <c r="CIW1" s="37"/>
      <c r="CIX1" s="37"/>
      <c r="CIY1" s="37"/>
      <c r="CIZ1" s="37"/>
      <c r="CJA1" s="37"/>
      <c r="CJB1" s="37"/>
      <c r="CJC1" s="37"/>
      <c r="CJD1" s="37"/>
      <c r="CJE1" s="37"/>
      <c r="CJF1" s="37"/>
      <c r="CJG1" s="37"/>
      <c r="CJH1" s="37"/>
      <c r="CJI1" s="37"/>
      <c r="CJJ1" s="37"/>
      <c r="CJK1" s="37"/>
      <c r="CJL1" s="37"/>
      <c r="CJM1" s="37"/>
      <c r="CJN1" s="37"/>
      <c r="CJO1" s="37"/>
      <c r="CJP1" s="37"/>
      <c r="CJQ1" s="37"/>
      <c r="CJR1" s="37"/>
      <c r="CJS1" s="37"/>
      <c r="CJT1" s="37"/>
      <c r="CJU1" s="37"/>
      <c r="CJV1" s="37"/>
      <c r="CJW1" s="37"/>
      <c r="CJX1" s="37"/>
      <c r="CJY1" s="37"/>
      <c r="CJZ1" s="37"/>
      <c r="CKA1" s="37"/>
      <c r="CKB1" s="37"/>
      <c r="CKC1" s="37"/>
      <c r="CKD1" s="37"/>
      <c r="CKE1" s="37"/>
      <c r="CKF1" s="37"/>
      <c r="CKG1" s="37"/>
      <c r="CKH1" s="37"/>
      <c r="CKI1" s="37"/>
      <c r="CKJ1" s="37"/>
      <c r="CKK1" s="37"/>
      <c r="CKL1" s="37"/>
      <c r="CKM1" s="37"/>
      <c r="CKN1" s="37"/>
      <c r="CKO1" s="37"/>
      <c r="CKP1" s="37"/>
      <c r="CKQ1" s="37"/>
      <c r="CKR1" s="37"/>
      <c r="CKS1" s="37"/>
      <c r="CKT1" s="37"/>
      <c r="CKU1" s="37"/>
      <c r="CKV1" s="37"/>
      <c r="CKW1" s="37"/>
      <c r="CKX1" s="37"/>
      <c r="CKY1" s="37"/>
      <c r="CKZ1" s="37"/>
      <c r="CLA1" s="37"/>
      <c r="CLB1" s="37"/>
      <c r="CLC1" s="37"/>
      <c r="CLD1" s="37"/>
      <c r="CLE1" s="37"/>
      <c r="CLF1" s="37"/>
      <c r="CLG1" s="37"/>
      <c r="CLH1" s="37"/>
      <c r="CLI1" s="37"/>
      <c r="CLJ1" s="37"/>
      <c r="CLK1" s="37"/>
      <c r="CLL1" s="37"/>
      <c r="CLM1" s="37"/>
      <c r="CLN1" s="37"/>
      <c r="CLO1" s="37"/>
      <c r="CLP1" s="37"/>
      <c r="CLQ1" s="37"/>
      <c r="CLR1" s="37"/>
      <c r="CLS1" s="37"/>
      <c r="CLT1" s="37"/>
      <c r="CLU1" s="37"/>
      <c r="CLV1" s="37"/>
      <c r="CLW1" s="37"/>
      <c r="CLX1" s="37"/>
      <c r="CLY1" s="37"/>
      <c r="CLZ1" s="37"/>
      <c r="CMA1" s="37"/>
      <c r="CMB1" s="37"/>
      <c r="CMC1" s="37"/>
      <c r="CMD1" s="37"/>
      <c r="CME1" s="37"/>
      <c r="CMF1" s="37"/>
      <c r="CMG1" s="37"/>
      <c r="CMH1" s="37"/>
      <c r="CMI1" s="37"/>
      <c r="CMJ1" s="37"/>
      <c r="CMK1" s="37"/>
      <c r="CML1" s="37"/>
      <c r="CMM1" s="37"/>
      <c r="CMN1" s="37"/>
      <c r="CMO1" s="37"/>
      <c r="CMP1" s="37"/>
      <c r="CMQ1" s="37"/>
      <c r="CMR1" s="37"/>
      <c r="CMS1" s="37"/>
      <c r="CMT1" s="37"/>
      <c r="CMU1" s="37"/>
      <c r="CMV1" s="37"/>
      <c r="CMW1" s="37"/>
      <c r="CMX1" s="37"/>
      <c r="CMY1" s="37"/>
      <c r="CMZ1" s="37"/>
      <c r="CNA1" s="37"/>
      <c r="CNB1" s="37"/>
      <c r="CNC1" s="37"/>
      <c r="CND1" s="37"/>
      <c r="CNE1" s="37"/>
      <c r="CNF1" s="37"/>
      <c r="CNG1" s="37"/>
      <c r="CNH1" s="37"/>
      <c r="CNI1" s="37"/>
      <c r="CNJ1" s="37"/>
      <c r="CNK1" s="37"/>
      <c r="CNL1" s="37"/>
      <c r="CNM1" s="37"/>
      <c r="CNN1" s="37"/>
      <c r="CNO1" s="37"/>
      <c r="CNP1" s="37"/>
      <c r="CNQ1" s="37"/>
      <c r="CNR1" s="37"/>
      <c r="CNS1" s="37"/>
      <c r="CNT1" s="37"/>
      <c r="CNU1" s="37"/>
      <c r="CNV1" s="37"/>
      <c r="CNW1" s="37"/>
      <c r="CNX1" s="37"/>
      <c r="CNY1" s="37"/>
      <c r="CNZ1" s="37"/>
      <c r="COA1" s="37"/>
      <c r="COB1" s="37"/>
      <c r="COC1" s="37"/>
      <c r="COD1" s="37"/>
      <c r="COE1" s="37"/>
      <c r="COF1" s="37"/>
      <c r="COG1" s="37"/>
      <c r="COH1" s="37"/>
      <c r="COI1" s="37"/>
      <c r="COJ1" s="37"/>
      <c r="COK1" s="37"/>
      <c r="COL1" s="37"/>
      <c r="COM1" s="37"/>
      <c r="CON1" s="37"/>
      <c r="COO1" s="37"/>
      <c r="COP1" s="37"/>
      <c r="COQ1" s="37"/>
      <c r="COR1" s="37"/>
      <c r="COS1" s="37"/>
      <c r="COT1" s="37"/>
      <c r="COU1" s="37"/>
      <c r="COV1" s="37"/>
      <c r="COW1" s="37"/>
      <c r="COX1" s="37"/>
      <c r="COY1" s="37"/>
      <c r="COZ1" s="37"/>
      <c r="CPA1" s="37"/>
      <c r="CPB1" s="37"/>
      <c r="CPC1" s="37"/>
      <c r="CPD1" s="37"/>
      <c r="CPE1" s="37"/>
      <c r="CPF1" s="37"/>
      <c r="CPG1" s="37"/>
      <c r="CPH1" s="37"/>
      <c r="CPI1" s="37"/>
      <c r="CPJ1" s="37"/>
      <c r="CPK1" s="37"/>
      <c r="CPL1" s="37"/>
      <c r="CPM1" s="37"/>
      <c r="CPN1" s="37"/>
      <c r="CPO1" s="37"/>
      <c r="CPP1" s="37"/>
      <c r="CPQ1" s="37"/>
      <c r="CPR1" s="37"/>
      <c r="CPS1" s="37"/>
      <c r="CPT1" s="37"/>
      <c r="CPU1" s="37"/>
      <c r="CPV1" s="37"/>
      <c r="CPW1" s="37"/>
      <c r="CPX1" s="37"/>
      <c r="CPY1" s="37"/>
      <c r="CPZ1" s="37"/>
      <c r="CQA1" s="37"/>
      <c r="CQB1" s="37"/>
      <c r="CQC1" s="37"/>
      <c r="CQD1" s="37"/>
      <c r="CQE1" s="37"/>
      <c r="CQF1" s="37"/>
      <c r="CQG1" s="37"/>
      <c r="CQH1" s="37"/>
      <c r="CQI1" s="37"/>
      <c r="CQJ1" s="37"/>
      <c r="CQK1" s="37"/>
      <c r="CQL1" s="37"/>
      <c r="CQM1" s="37"/>
      <c r="CQN1" s="37"/>
      <c r="CQO1" s="37"/>
      <c r="CQP1" s="37"/>
      <c r="CQQ1" s="37"/>
      <c r="CQR1" s="37"/>
      <c r="CQS1" s="37"/>
      <c r="CQT1" s="37"/>
      <c r="CQU1" s="37"/>
      <c r="CQV1" s="37"/>
      <c r="CQW1" s="37"/>
      <c r="CQX1" s="37"/>
      <c r="CQY1" s="37"/>
      <c r="CQZ1" s="37"/>
      <c r="CRA1" s="37"/>
      <c r="CRB1" s="37"/>
      <c r="CRC1" s="37"/>
      <c r="CRD1" s="37"/>
      <c r="CRE1" s="37"/>
      <c r="CRF1" s="37"/>
      <c r="CRG1" s="37"/>
      <c r="CRH1" s="37"/>
      <c r="CRI1" s="37"/>
      <c r="CRJ1" s="37"/>
      <c r="CRK1" s="37"/>
      <c r="CRL1" s="37"/>
      <c r="CRM1" s="37"/>
      <c r="CRN1" s="37"/>
      <c r="CRO1" s="37"/>
      <c r="CRP1" s="37"/>
      <c r="CRQ1" s="37"/>
      <c r="CRR1" s="37"/>
      <c r="CRS1" s="37"/>
      <c r="CRT1" s="37"/>
      <c r="CRU1" s="37"/>
      <c r="CRV1" s="37"/>
      <c r="CRW1" s="37"/>
      <c r="CRX1" s="37"/>
      <c r="CRY1" s="37"/>
      <c r="CRZ1" s="37"/>
      <c r="CSA1" s="37"/>
      <c r="CSB1" s="37"/>
      <c r="CSC1" s="37"/>
      <c r="CSD1" s="37"/>
      <c r="CSE1" s="37"/>
      <c r="CSF1" s="37"/>
      <c r="CSG1" s="37"/>
      <c r="CSH1" s="37"/>
      <c r="CSI1" s="37"/>
      <c r="CSJ1" s="37"/>
      <c r="CSK1" s="37"/>
      <c r="CSL1" s="37"/>
      <c r="CSM1" s="37"/>
      <c r="CSN1" s="37"/>
      <c r="CSO1" s="37"/>
      <c r="CSP1" s="37"/>
      <c r="CSQ1" s="37"/>
      <c r="CSR1" s="37"/>
      <c r="CSS1" s="37"/>
      <c r="CST1" s="37"/>
      <c r="CSU1" s="37"/>
      <c r="CSV1" s="37"/>
      <c r="CSW1" s="37"/>
      <c r="CSX1" s="37"/>
      <c r="CSY1" s="37"/>
      <c r="CSZ1" s="37"/>
      <c r="CTA1" s="37"/>
      <c r="CTB1" s="37"/>
      <c r="CTC1" s="37"/>
      <c r="CTD1" s="37"/>
      <c r="CTE1" s="37"/>
      <c r="CTF1" s="37"/>
      <c r="CTG1" s="37"/>
      <c r="CTH1" s="37"/>
      <c r="CTI1" s="37"/>
      <c r="CTJ1" s="37"/>
      <c r="CTK1" s="37"/>
      <c r="CTL1" s="37"/>
      <c r="CTM1" s="37"/>
      <c r="CTN1" s="37"/>
      <c r="CTO1" s="37"/>
      <c r="CTP1" s="37"/>
      <c r="CTQ1" s="37"/>
      <c r="CTR1" s="37"/>
      <c r="CTS1" s="37"/>
      <c r="CTT1" s="37"/>
      <c r="CTU1" s="37"/>
      <c r="CTV1" s="37"/>
      <c r="CTW1" s="37"/>
      <c r="CTX1" s="37"/>
      <c r="CTY1" s="37"/>
      <c r="CTZ1" s="37"/>
      <c r="CUA1" s="37"/>
      <c r="CUB1" s="37"/>
      <c r="CUC1" s="37"/>
      <c r="CUD1" s="37"/>
      <c r="CUE1" s="37"/>
      <c r="CUF1" s="37"/>
      <c r="CUG1" s="37"/>
      <c r="CUH1" s="37"/>
      <c r="CUI1" s="37"/>
      <c r="CUJ1" s="37"/>
      <c r="CUK1" s="37"/>
      <c r="CUL1" s="37"/>
      <c r="CUM1" s="37"/>
      <c r="CUN1" s="37"/>
      <c r="CUO1" s="37"/>
      <c r="CUP1" s="37"/>
      <c r="CUQ1" s="37"/>
      <c r="CUR1" s="37"/>
      <c r="CUS1" s="37"/>
      <c r="CUT1" s="37"/>
      <c r="CUU1" s="37"/>
      <c r="CUV1" s="37"/>
      <c r="CUW1" s="37"/>
      <c r="CUX1" s="37"/>
      <c r="CUY1" s="37"/>
      <c r="CUZ1" s="37"/>
      <c r="CVA1" s="37"/>
      <c r="CVB1" s="37"/>
      <c r="CVC1" s="37"/>
      <c r="CVD1" s="37"/>
      <c r="CVE1" s="37"/>
      <c r="CVF1" s="37"/>
      <c r="CVG1" s="37"/>
      <c r="CVH1" s="37"/>
      <c r="CVI1" s="37"/>
      <c r="CVJ1" s="37"/>
      <c r="CVK1" s="37"/>
      <c r="CVL1" s="37"/>
      <c r="CVM1" s="37"/>
      <c r="CVN1" s="37"/>
      <c r="CVO1" s="37"/>
      <c r="CVP1" s="37"/>
      <c r="CVQ1" s="37"/>
      <c r="CVR1" s="37"/>
      <c r="CVS1" s="37"/>
      <c r="CVT1" s="37"/>
      <c r="CVU1" s="37"/>
      <c r="CVV1" s="37"/>
      <c r="CVW1" s="37"/>
      <c r="CVX1" s="37"/>
      <c r="CVY1" s="37"/>
      <c r="CVZ1" s="37"/>
      <c r="CWA1" s="37"/>
      <c r="CWB1" s="37"/>
      <c r="CWC1" s="37"/>
      <c r="CWD1" s="37"/>
      <c r="CWE1" s="37"/>
      <c r="CWF1" s="37"/>
      <c r="CWG1" s="37"/>
      <c r="CWH1" s="37"/>
      <c r="CWI1" s="37"/>
      <c r="CWJ1" s="37"/>
      <c r="CWK1" s="37"/>
      <c r="CWL1" s="37"/>
      <c r="CWM1" s="37"/>
      <c r="CWN1" s="37"/>
      <c r="CWO1" s="37"/>
      <c r="CWP1" s="37"/>
      <c r="CWQ1" s="37"/>
      <c r="CWR1" s="37"/>
      <c r="CWS1" s="37"/>
      <c r="CWT1" s="37"/>
      <c r="CWU1" s="37"/>
      <c r="CWV1" s="37"/>
      <c r="CWW1" s="37"/>
      <c r="CWX1" s="37"/>
      <c r="CWY1" s="37"/>
      <c r="CWZ1" s="37"/>
      <c r="CXA1" s="37"/>
      <c r="CXB1" s="37"/>
      <c r="CXC1" s="37"/>
      <c r="CXD1" s="37"/>
      <c r="CXE1" s="37"/>
      <c r="CXF1" s="37"/>
      <c r="CXG1" s="37"/>
      <c r="CXH1" s="37"/>
      <c r="CXI1" s="37"/>
      <c r="CXJ1" s="37"/>
      <c r="CXK1" s="37"/>
      <c r="CXL1" s="37"/>
      <c r="CXM1" s="37"/>
      <c r="CXN1" s="37"/>
      <c r="CXO1" s="37"/>
      <c r="CXP1" s="37"/>
      <c r="CXQ1" s="37"/>
      <c r="CXR1" s="37"/>
      <c r="CXS1" s="37"/>
      <c r="CXT1" s="37"/>
      <c r="CXU1" s="37"/>
      <c r="CXV1" s="37"/>
      <c r="CXW1" s="37"/>
      <c r="CXX1" s="37"/>
      <c r="CXY1" s="37"/>
      <c r="CXZ1" s="37"/>
      <c r="CYA1" s="37"/>
      <c r="CYB1" s="37"/>
      <c r="CYC1" s="37"/>
      <c r="CYD1" s="37"/>
      <c r="CYE1" s="37"/>
      <c r="CYF1" s="37"/>
      <c r="CYG1" s="37"/>
      <c r="CYH1" s="37"/>
      <c r="CYI1" s="37"/>
      <c r="CYJ1" s="37"/>
      <c r="CYK1" s="37"/>
      <c r="CYL1" s="37"/>
      <c r="CYM1" s="37"/>
      <c r="CYN1" s="37"/>
      <c r="CYO1" s="37"/>
      <c r="CYP1" s="37"/>
      <c r="CYQ1" s="37"/>
      <c r="CYR1" s="37"/>
      <c r="CYS1" s="37"/>
      <c r="CYT1" s="37"/>
      <c r="CYU1" s="37"/>
      <c r="CYV1" s="37"/>
      <c r="CYW1" s="37"/>
      <c r="CYX1" s="37"/>
      <c r="CYY1" s="37"/>
      <c r="CYZ1" s="37"/>
      <c r="CZA1" s="37"/>
      <c r="CZB1" s="37"/>
      <c r="CZC1" s="37"/>
      <c r="CZD1" s="37"/>
      <c r="CZE1" s="37"/>
      <c r="CZF1" s="37"/>
      <c r="CZG1" s="37"/>
      <c r="CZH1" s="37"/>
      <c r="CZI1" s="37"/>
      <c r="CZJ1" s="37"/>
      <c r="CZK1" s="37"/>
      <c r="CZL1" s="37"/>
      <c r="CZM1" s="37"/>
      <c r="CZN1" s="37"/>
      <c r="CZO1" s="37"/>
      <c r="CZP1" s="37"/>
      <c r="CZQ1" s="37"/>
      <c r="CZR1" s="37"/>
      <c r="CZS1" s="37"/>
      <c r="CZT1" s="37"/>
      <c r="CZU1" s="37"/>
      <c r="CZV1" s="37"/>
      <c r="CZW1" s="37"/>
      <c r="CZX1" s="37"/>
      <c r="CZY1" s="37"/>
      <c r="CZZ1" s="37"/>
      <c r="DAA1" s="37"/>
      <c r="DAB1" s="37"/>
      <c r="DAC1" s="37"/>
      <c r="DAD1" s="37"/>
      <c r="DAE1" s="37"/>
      <c r="DAF1" s="37"/>
      <c r="DAG1" s="37"/>
      <c r="DAH1" s="37"/>
      <c r="DAI1" s="37"/>
      <c r="DAJ1" s="37"/>
      <c r="DAK1" s="37"/>
      <c r="DAL1" s="37"/>
      <c r="DAM1" s="37"/>
      <c r="DAN1" s="37"/>
      <c r="DAO1" s="37"/>
      <c r="DAP1" s="37"/>
      <c r="DAQ1" s="37"/>
      <c r="DAR1" s="37"/>
      <c r="DAS1" s="37"/>
      <c r="DAT1" s="37"/>
      <c r="DAU1" s="37"/>
      <c r="DAV1" s="37"/>
      <c r="DAW1" s="37"/>
      <c r="DAX1" s="37"/>
      <c r="DAY1" s="37"/>
      <c r="DAZ1" s="37"/>
      <c r="DBA1" s="37"/>
      <c r="DBB1" s="37"/>
      <c r="DBC1" s="37"/>
      <c r="DBD1" s="37"/>
      <c r="DBE1" s="37"/>
      <c r="DBF1" s="37"/>
      <c r="DBG1" s="37"/>
      <c r="DBH1" s="37"/>
      <c r="DBI1" s="37"/>
      <c r="DBJ1" s="37"/>
      <c r="DBK1" s="37"/>
      <c r="DBL1" s="37"/>
      <c r="DBM1" s="37"/>
      <c r="DBN1" s="37"/>
      <c r="DBO1" s="37"/>
      <c r="DBP1" s="37"/>
      <c r="DBQ1" s="37"/>
      <c r="DBR1" s="37"/>
      <c r="DBS1" s="37"/>
      <c r="DBT1" s="37"/>
      <c r="DBU1" s="37"/>
      <c r="DBV1" s="37"/>
      <c r="DBW1" s="37"/>
      <c r="DBX1" s="37"/>
      <c r="DBY1" s="37"/>
      <c r="DBZ1" s="37"/>
      <c r="DCA1" s="37"/>
      <c r="DCB1" s="37"/>
      <c r="DCC1" s="37"/>
      <c r="DCD1" s="37"/>
      <c r="DCE1" s="37"/>
      <c r="DCF1" s="37"/>
      <c r="DCG1" s="37"/>
      <c r="DCH1" s="37"/>
      <c r="DCI1" s="37"/>
      <c r="DCJ1" s="37"/>
      <c r="DCK1" s="37"/>
      <c r="DCL1" s="37"/>
      <c r="DCM1" s="37"/>
      <c r="DCN1" s="37"/>
      <c r="DCO1" s="37"/>
      <c r="DCP1" s="37"/>
      <c r="DCQ1" s="37"/>
      <c r="DCR1" s="37"/>
      <c r="DCS1" s="37"/>
      <c r="DCT1" s="37"/>
      <c r="DCU1" s="37"/>
      <c r="DCV1" s="37"/>
      <c r="DCW1" s="37"/>
      <c r="DCX1" s="37"/>
      <c r="DCY1" s="37"/>
      <c r="DCZ1" s="37"/>
      <c r="DDA1" s="37"/>
      <c r="DDB1" s="37"/>
      <c r="DDC1" s="37"/>
      <c r="DDD1" s="37"/>
      <c r="DDE1" s="37"/>
      <c r="DDF1" s="37"/>
      <c r="DDG1" s="37"/>
      <c r="DDH1" s="37"/>
      <c r="DDI1" s="37"/>
      <c r="DDJ1" s="37"/>
      <c r="DDK1" s="37"/>
      <c r="DDL1" s="37"/>
      <c r="DDM1" s="37"/>
      <c r="DDN1" s="37"/>
      <c r="DDO1" s="37"/>
      <c r="DDP1" s="37"/>
      <c r="DDQ1" s="37"/>
      <c r="DDR1" s="37"/>
      <c r="DDS1" s="37"/>
      <c r="DDT1" s="37"/>
      <c r="DDU1" s="37"/>
      <c r="DDV1" s="37"/>
      <c r="DDW1" s="37"/>
      <c r="DDX1" s="37"/>
      <c r="DDY1" s="37"/>
      <c r="DDZ1" s="37"/>
      <c r="DEA1" s="37"/>
      <c r="DEB1" s="37"/>
      <c r="DEC1" s="37"/>
      <c r="DED1" s="37"/>
      <c r="DEE1" s="37"/>
      <c r="DEF1" s="37"/>
      <c r="DEG1" s="37"/>
      <c r="DEH1" s="37"/>
      <c r="DEI1" s="37"/>
      <c r="DEJ1" s="37"/>
      <c r="DEK1" s="37"/>
      <c r="DEL1" s="37"/>
      <c r="DEM1" s="37"/>
      <c r="DEN1" s="37"/>
      <c r="DEO1" s="37"/>
      <c r="DEP1" s="37"/>
      <c r="DEQ1" s="37"/>
      <c r="DER1" s="37"/>
      <c r="DES1" s="37"/>
      <c r="DET1" s="37"/>
      <c r="DEU1" s="37"/>
      <c r="DEV1" s="37"/>
      <c r="DEW1" s="37"/>
      <c r="DEX1" s="37"/>
      <c r="DEY1" s="37"/>
      <c r="DEZ1" s="37"/>
      <c r="DFA1" s="37"/>
      <c r="DFB1" s="37"/>
      <c r="DFC1" s="37"/>
      <c r="DFD1" s="37"/>
      <c r="DFE1" s="37"/>
      <c r="DFF1" s="37"/>
      <c r="DFG1" s="37"/>
      <c r="DFH1" s="37"/>
      <c r="DFI1" s="37"/>
      <c r="DFJ1" s="37"/>
      <c r="DFK1" s="37"/>
      <c r="DFL1" s="37"/>
      <c r="DFM1" s="37"/>
      <c r="DFN1" s="37"/>
      <c r="DFO1" s="37"/>
      <c r="DFP1" s="37"/>
      <c r="DFQ1" s="37"/>
      <c r="DFR1" s="37"/>
      <c r="DFS1" s="37"/>
      <c r="DFT1" s="37"/>
      <c r="DFU1" s="37"/>
      <c r="DFV1" s="37"/>
      <c r="DFW1" s="37"/>
      <c r="DFX1" s="37"/>
      <c r="DFY1" s="37"/>
      <c r="DFZ1" s="37"/>
      <c r="DGA1" s="37"/>
      <c r="DGB1" s="37"/>
      <c r="DGC1" s="37"/>
      <c r="DGD1" s="37"/>
      <c r="DGE1" s="37"/>
      <c r="DGF1" s="37"/>
      <c r="DGG1" s="37"/>
      <c r="DGH1" s="37"/>
      <c r="DGI1" s="37"/>
      <c r="DGJ1" s="37"/>
      <c r="DGK1" s="37"/>
      <c r="DGL1" s="37"/>
      <c r="DGM1" s="37"/>
      <c r="DGN1" s="37"/>
      <c r="DGO1" s="37"/>
      <c r="DGP1" s="37"/>
      <c r="DGQ1" s="37"/>
      <c r="DGR1" s="37"/>
      <c r="DGS1" s="37"/>
      <c r="DGT1" s="37"/>
      <c r="DGU1" s="37"/>
      <c r="DGV1" s="37"/>
      <c r="DGW1" s="37"/>
      <c r="DGX1" s="37"/>
      <c r="DGY1" s="37"/>
      <c r="DGZ1" s="37"/>
      <c r="DHA1" s="37"/>
      <c r="DHB1" s="37"/>
      <c r="DHC1" s="37"/>
      <c r="DHD1" s="37"/>
      <c r="DHE1" s="37"/>
      <c r="DHF1" s="37"/>
      <c r="DHG1" s="37"/>
      <c r="DHH1" s="37"/>
      <c r="DHI1" s="37"/>
      <c r="DHJ1" s="37"/>
      <c r="DHK1" s="37"/>
      <c r="DHL1" s="37"/>
      <c r="DHM1" s="37"/>
      <c r="DHN1" s="37"/>
      <c r="DHO1" s="37"/>
      <c r="DHP1" s="37"/>
      <c r="DHQ1" s="37"/>
      <c r="DHR1" s="37"/>
      <c r="DHS1" s="37"/>
      <c r="DHT1" s="37"/>
      <c r="DHU1" s="37"/>
      <c r="DHV1" s="37"/>
      <c r="DHW1" s="37"/>
      <c r="DHX1" s="37"/>
      <c r="DHY1" s="37"/>
      <c r="DHZ1" s="37"/>
      <c r="DIA1" s="37"/>
      <c r="DIB1" s="37"/>
      <c r="DIC1" s="37"/>
      <c r="DID1" s="37"/>
      <c r="DIE1" s="37"/>
      <c r="DIF1" s="37"/>
      <c r="DIG1" s="37"/>
      <c r="DIH1" s="37"/>
      <c r="DII1" s="37"/>
      <c r="DIJ1" s="37"/>
      <c r="DIK1" s="37"/>
      <c r="DIL1" s="37"/>
      <c r="DIM1" s="37"/>
      <c r="DIN1" s="37"/>
      <c r="DIO1" s="37"/>
      <c r="DIP1" s="37"/>
      <c r="DIQ1" s="37"/>
      <c r="DIR1" s="37"/>
      <c r="DIS1" s="37"/>
      <c r="DIT1" s="37"/>
      <c r="DIU1" s="37"/>
      <c r="DIV1" s="37"/>
      <c r="DIW1" s="37"/>
      <c r="DIX1" s="37"/>
      <c r="DIY1" s="37"/>
      <c r="DIZ1" s="37"/>
      <c r="DJA1" s="37"/>
      <c r="DJB1" s="37"/>
      <c r="DJC1" s="37"/>
      <c r="DJD1" s="37"/>
      <c r="DJE1" s="37"/>
      <c r="DJF1" s="37"/>
      <c r="DJG1" s="37"/>
      <c r="DJH1" s="37"/>
      <c r="DJI1" s="37"/>
      <c r="DJJ1" s="37"/>
      <c r="DJK1" s="37"/>
      <c r="DJL1" s="37"/>
      <c r="DJM1" s="37"/>
      <c r="DJN1" s="37"/>
      <c r="DJO1" s="37"/>
      <c r="DJP1" s="37"/>
      <c r="DJQ1" s="37"/>
      <c r="DJR1" s="37"/>
      <c r="DJS1" s="37"/>
      <c r="DJT1" s="37"/>
      <c r="DJU1" s="37"/>
      <c r="DJV1" s="37"/>
      <c r="DJW1" s="37"/>
      <c r="DJX1" s="37"/>
      <c r="DJY1" s="37"/>
      <c r="DJZ1" s="37"/>
      <c r="DKA1" s="37"/>
      <c r="DKB1" s="37"/>
      <c r="DKC1" s="37"/>
      <c r="DKD1" s="37"/>
      <c r="DKE1" s="37"/>
      <c r="DKF1" s="37"/>
      <c r="DKG1" s="37"/>
      <c r="DKH1" s="37"/>
      <c r="DKI1" s="37"/>
      <c r="DKJ1" s="37"/>
      <c r="DKK1" s="37"/>
      <c r="DKL1" s="37"/>
      <c r="DKM1" s="37"/>
      <c r="DKN1" s="37"/>
      <c r="DKO1" s="37"/>
      <c r="DKP1" s="37"/>
      <c r="DKQ1" s="37"/>
      <c r="DKR1" s="37"/>
      <c r="DKS1" s="37"/>
      <c r="DKT1" s="37"/>
      <c r="DKU1" s="37"/>
      <c r="DKV1" s="37"/>
      <c r="DKW1" s="37"/>
      <c r="DKX1" s="37"/>
      <c r="DKY1" s="37"/>
      <c r="DKZ1" s="37"/>
      <c r="DLA1" s="37"/>
      <c r="DLB1" s="37"/>
      <c r="DLC1" s="37"/>
      <c r="DLD1" s="37"/>
      <c r="DLE1" s="37"/>
      <c r="DLF1" s="37"/>
      <c r="DLG1" s="37"/>
      <c r="DLH1" s="37"/>
      <c r="DLI1" s="37"/>
      <c r="DLJ1" s="37"/>
      <c r="DLK1" s="37"/>
      <c r="DLL1" s="37"/>
      <c r="DLM1" s="37"/>
      <c r="DLN1" s="37"/>
      <c r="DLO1" s="37"/>
      <c r="DLP1" s="37"/>
      <c r="DLQ1" s="37"/>
      <c r="DLR1" s="37"/>
      <c r="DLS1" s="37"/>
      <c r="DLT1" s="37"/>
      <c r="DLU1" s="37"/>
      <c r="DLV1" s="37"/>
      <c r="DLW1" s="37"/>
      <c r="DLX1" s="37"/>
      <c r="DLY1" s="37"/>
      <c r="DLZ1" s="37"/>
      <c r="DMA1" s="37"/>
      <c r="DMB1" s="37"/>
      <c r="DMC1" s="37"/>
      <c r="DMD1" s="37"/>
      <c r="DME1" s="37"/>
      <c r="DMF1" s="37"/>
      <c r="DMG1" s="37"/>
      <c r="DMH1" s="37"/>
      <c r="DMI1" s="37"/>
      <c r="DMJ1" s="37"/>
      <c r="DMK1" s="37"/>
      <c r="DML1" s="37"/>
      <c r="DMM1" s="37"/>
      <c r="DMN1" s="37"/>
      <c r="DMO1" s="37"/>
      <c r="DMP1" s="37"/>
      <c r="DMQ1" s="37"/>
      <c r="DMR1" s="37"/>
      <c r="DMS1" s="37"/>
      <c r="DMT1" s="37"/>
      <c r="DMU1" s="37"/>
      <c r="DMV1" s="37"/>
      <c r="DMW1" s="37"/>
      <c r="DMX1" s="37"/>
      <c r="DMY1" s="37"/>
      <c r="DMZ1" s="37"/>
      <c r="DNA1" s="37"/>
      <c r="DNB1" s="37"/>
      <c r="DNC1" s="37"/>
      <c r="DND1" s="37"/>
      <c r="DNE1" s="37"/>
      <c r="DNF1" s="37"/>
      <c r="DNG1" s="37"/>
      <c r="DNH1" s="37"/>
      <c r="DNI1" s="37"/>
      <c r="DNJ1" s="37"/>
      <c r="DNK1" s="37"/>
      <c r="DNL1" s="37"/>
      <c r="DNM1" s="37"/>
      <c r="DNN1" s="37"/>
      <c r="DNO1" s="37"/>
      <c r="DNP1" s="37"/>
      <c r="DNQ1" s="37"/>
      <c r="DNR1" s="37"/>
      <c r="DNS1" s="37"/>
      <c r="DNT1" s="37"/>
      <c r="DNU1" s="37"/>
      <c r="DNV1" s="37"/>
      <c r="DNW1" s="37"/>
      <c r="DNX1" s="37"/>
      <c r="DNY1" s="37"/>
      <c r="DNZ1" s="37"/>
      <c r="DOA1" s="37"/>
      <c r="DOB1" s="37"/>
      <c r="DOC1" s="37"/>
      <c r="DOD1" s="37"/>
      <c r="DOE1" s="37"/>
      <c r="DOF1" s="37"/>
      <c r="DOG1" s="37"/>
      <c r="DOH1" s="37"/>
      <c r="DOI1" s="37"/>
      <c r="DOJ1" s="37"/>
      <c r="DOK1" s="37"/>
      <c r="DOL1" s="37"/>
      <c r="DOM1" s="37"/>
      <c r="DON1" s="37"/>
      <c r="DOO1" s="37"/>
      <c r="DOP1" s="37"/>
      <c r="DOQ1" s="37"/>
      <c r="DOR1" s="37"/>
      <c r="DOS1" s="37"/>
      <c r="DOT1" s="37"/>
      <c r="DOU1" s="37"/>
      <c r="DOV1" s="37"/>
      <c r="DOW1" s="37"/>
      <c r="DOX1" s="37"/>
      <c r="DOY1" s="37"/>
      <c r="DOZ1" s="37"/>
      <c r="DPA1" s="37"/>
      <c r="DPB1" s="37"/>
      <c r="DPC1" s="37"/>
      <c r="DPD1" s="37"/>
      <c r="DPE1" s="37"/>
      <c r="DPF1" s="37"/>
      <c r="DPG1" s="37"/>
      <c r="DPH1" s="37"/>
      <c r="DPI1" s="37"/>
      <c r="DPJ1" s="37"/>
      <c r="DPK1" s="37"/>
      <c r="DPL1" s="37"/>
      <c r="DPM1" s="37"/>
      <c r="DPN1" s="37"/>
      <c r="DPO1" s="37"/>
      <c r="DPP1" s="37"/>
      <c r="DPQ1" s="37"/>
      <c r="DPR1" s="37"/>
      <c r="DPS1" s="37"/>
      <c r="DPT1" s="37"/>
      <c r="DPU1" s="37"/>
      <c r="DPV1" s="37"/>
      <c r="DPW1" s="37"/>
      <c r="DPX1" s="37"/>
      <c r="DPY1" s="37"/>
      <c r="DPZ1" s="37"/>
      <c r="DQA1" s="37"/>
      <c r="DQB1" s="37"/>
      <c r="DQC1" s="37"/>
      <c r="DQD1" s="37"/>
      <c r="DQE1" s="37"/>
      <c r="DQF1" s="37"/>
      <c r="DQG1" s="37"/>
      <c r="DQH1" s="37"/>
      <c r="DQI1" s="37"/>
      <c r="DQJ1" s="37"/>
      <c r="DQK1" s="37"/>
      <c r="DQL1" s="37"/>
      <c r="DQM1" s="37"/>
      <c r="DQN1" s="37"/>
      <c r="DQO1" s="37"/>
      <c r="DQP1" s="37"/>
      <c r="DQQ1" s="37"/>
      <c r="DQR1" s="37"/>
      <c r="DQS1" s="37"/>
      <c r="DQT1" s="37"/>
      <c r="DQU1" s="37"/>
      <c r="DQV1" s="37"/>
      <c r="DQW1" s="37"/>
      <c r="DQX1" s="37"/>
      <c r="DQY1" s="37"/>
      <c r="DQZ1" s="37"/>
      <c r="DRA1" s="37"/>
      <c r="DRB1" s="37"/>
      <c r="DRC1" s="37"/>
      <c r="DRD1" s="37"/>
      <c r="DRE1" s="37"/>
      <c r="DRF1" s="37"/>
      <c r="DRG1" s="37"/>
      <c r="DRH1" s="37"/>
      <c r="DRI1" s="37"/>
      <c r="DRJ1" s="37"/>
      <c r="DRK1" s="37"/>
      <c r="DRL1" s="37"/>
      <c r="DRM1" s="37"/>
      <c r="DRN1" s="37"/>
      <c r="DRO1" s="37"/>
      <c r="DRP1" s="37"/>
      <c r="DRQ1" s="37"/>
      <c r="DRR1" s="37"/>
      <c r="DRS1" s="37"/>
      <c r="DRT1" s="37"/>
      <c r="DRU1" s="37"/>
      <c r="DRV1" s="37"/>
      <c r="DRW1" s="37"/>
      <c r="DRX1" s="37"/>
      <c r="DRY1" s="37"/>
      <c r="DRZ1" s="37"/>
      <c r="DSA1" s="37"/>
      <c r="DSB1" s="37"/>
      <c r="DSC1" s="37"/>
      <c r="DSD1" s="37"/>
      <c r="DSE1" s="37"/>
      <c r="DSF1" s="37"/>
      <c r="DSG1" s="37"/>
      <c r="DSH1" s="37"/>
      <c r="DSI1" s="37"/>
      <c r="DSJ1" s="37"/>
      <c r="DSK1" s="37"/>
      <c r="DSL1" s="37"/>
      <c r="DSM1" s="37"/>
      <c r="DSN1" s="37"/>
      <c r="DSO1" s="37"/>
      <c r="DSP1" s="37"/>
      <c r="DSQ1" s="37"/>
      <c r="DSR1" s="37"/>
      <c r="DSS1" s="37"/>
      <c r="DST1" s="37"/>
      <c r="DSU1" s="37"/>
      <c r="DSV1" s="37"/>
      <c r="DSW1" s="37"/>
      <c r="DSX1" s="37"/>
      <c r="DSY1" s="37"/>
      <c r="DSZ1" s="37"/>
      <c r="DTA1" s="37"/>
      <c r="DTB1" s="37"/>
      <c r="DTC1" s="37"/>
      <c r="DTD1" s="37"/>
      <c r="DTE1" s="37"/>
      <c r="DTF1" s="37"/>
      <c r="DTG1" s="37"/>
      <c r="DTH1" s="37"/>
      <c r="DTI1" s="37"/>
      <c r="DTJ1" s="37"/>
      <c r="DTK1" s="37"/>
      <c r="DTL1" s="37"/>
      <c r="DTM1" s="37"/>
      <c r="DTN1" s="37"/>
      <c r="DTO1" s="37"/>
      <c r="DTP1" s="37"/>
      <c r="DTQ1" s="37"/>
      <c r="DTR1" s="37"/>
      <c r="DTS1" s="37"/>
      <c r="DTT1" s="37"/>
      <c r="DTU1" s="37"/>
      <c r="DTV1" s="37"/>
      <c r="DTW1" s="37"/>
      <c r="DTX1" s="37"/>
      <c r="DTY1" s="37"/>
      <c r="DTZ1" s="37"/>
      <c r="DUA1" s="37"/>
      <c r="DUB1" s="37"/>
      <c r="DUC1" s="37"/>
      <c r="DUD1" s="37"/>
      <c r="DUE1" s="37"/>
      <c r="DUF1" s="37"/>
      <c r="DUG1" s="37"/>
      <c r="DUH1" s="37"/>
      <c r="DUI1" s="37"/>
      <c r="DUJ1" s="37"/>
      <c r="DUK1" s="37"/>
      <c r="DUL1" s="37"/>
      <c r="DUM1" s="37"/>
      <c r="DUN1" s="37"/>
      <c r="DUO1" s="37"/>
      <c r="DUP1" s="37"/>
      <c r="DUQ1" s="37"/>
      <c r="DUR1" s="37"/>
      <c r="DUS1" s="37"/>
      <c r="DUT1" s="37"/>
      <c r="DUU1" s="37"/>
      <c r="DUV1" s="37"/>
      <c r="DUW1" s="37"/>
      <c r="DUX1" s="37"/>
      <c r="DUY1" s="37"/>
      <c r="DUZ1" s="37"/>
      <c r="DVA1" s="37"/>
      <c r="DVB1" s="37"/>
      <c r="DVC1" s="37"/>
      <c r="DVD1" s="37"/>
      <c r="DVE1" s="37"/>
      <c r="DVF1" s="37"/>
      <c r="DVG1" s="37"/>
      <c r="DVH1" s="37"/>
      <c r="DVI1" s="37"/>
      <c r="DVJ1" s="37"/>
      <c r="DVK1" s="37"/>
      <c r="DVL1" s="37"/>
      <c r="DVM1" s="37"/>
      <c r="DVN1" s="37"/>
      <c r="DVO1" s="37"/>
      <c r="DVP1" s="37"/>
      <c r="DVQ1" s="37"/>
      <c r="DVR1" s="37"/>
      <c r="DVS1" s="37"/>
      <c r="DVT1" s="37"/>
      <c r="DVU1" s="37"/>
      <c r="DVV1" s="37"/>
      <c r="DVW1" s="37"/>
      <c r="DVX1" s="37"/>
      <c r="DVY1" s="37"/>
      <c r="DVZ1" s="37"/>
      <c r="DWA1" s="37"/>
      <c r="DWB1" s="37"/>
      <c r="DWC1" s="37"/>
      <c r="DWD1" s="37"/>
      <c r="DWE1" s="37"/>
      <c r="DWF1" s="37"/>
      <c r="DWG1" s="37"/>
      <c r="DWH1" s="37"/>
      <c r="DWI1" s="37"/>
      <c r="DWJ1" s="37"/>
      <c r="DWK1" s="37"/>
      <c r="DWL1" s="37"/>
      <c r="DWM1" s="37"/>
      <c r="DWN1" s="37"/>
      <c r="DWO1" s="37"/>
      <c r="DWP1" s="37"/>
      <c r="DWQ1" s="37"/>
      <c r="DWR1" s="37"/>
      <c r="DWS1" s="37"/>
      <c r="DWT1" s="37"/>
      <c r="DWU1" s="37"/>
      <c r="DWV1" s="37"/>
      <c r="DWW1" s="37"/>
      <c r="DWX1" s="37"/>
      <c r="DWY1" s="37"/>
      <c r="DWZ1" s="37"/>
      <c r="DXA1" s="37"/>
      <c r="DXB1" s="37"/>
      <c r="DXC1" s="37"/>
      <c r="DXD1" s="37"/>
      <c r="DXE1" s="37"/>
      <c r="DXF1" s="37"/>
      <c r="DXG1" s="37"/>
      <c r="DXH1" s="37"/>
      <c r="DXI1" s="37"/>
      <c r="DXJ1" s="37"/>
      <c r="DXK1" s="37"/>
      <c r="DXL1" s="37"/>
      <c r="DXM1" s="37"/>
      <c r="DXN1" s="37"/>
      <c r="DXO1" s="37"/>
      <c r="DXP1" s="37"/>
      <c r="DXQ1" s="37"/>
      <c r="DXR1" s="37"/>
      <c r="DXS1" s="37"/>
      <c r="DXT1" s="37"/>
      <c r="DXU1" s="37"/>
      <c r="DXV1" s="37"/>
      <c r="DXW1" s="37"/>
      <c r="DXX1" s="37"/>
      <c r="DXY1" s="37"/>
      <c r="DXZ1" s="37"/>
      <c r="DYA1" s="37"/>
      <c r="DYB1" s="37"/>
      <c r="DYC1" s="37"/>
      <c r="DYD1" s="37"/>
      <c r="DYE1" s="37"/>
      <c r="DYF1" s="37"/>
      <c r="DYG1" s="37"/>
      <c r="DYH1" s="37"/>
      <c r="DYI1" s="37"/>
      <c r="DYJ1" s="37"/>
      <c r="DYK1" s="37"/>
      <c r="DYL1" s="37"/>
      <c r="DYM1" s="37"/>
      <c r="DYN1" s="37"/>
      <c r="DYO1" s="37"/>
      <c r="DYP1" s="37"/>
      <c r="DYQ1" s="37"/>
      <c r="DYR1" s="37"/>
      <c r="DYS1" s="37"/>
      <c r="DYT1" s="37"/>
      <c r="DYU1" s="37"/>
      <c r="DYV1" s="37"/>
      <c r="DYW1" s="37"/>
      <c r="DYX1" s="37"/>
      <c r="DYY1" s="37"/>
      <c r="DYZ1" s="37"/>
      <c r="DZA1" s="37"/>
      <c r="DZB1" s="37"/>
      <c r="DZC1" s="37"/>
      <c r="DZD1" s="37"/>
      <c r="DZE1" s="37"/>
      <c r="DZF1" s="37"/>
      <c r="DZG1" s="37"/>
      <c r="DZH1" s="37"/>
      <c r="DZI1" s="37"/>
      <c r="DZJ1" s="37"/>
      <c r="DZK1" s="37"/>
      <c r="DZL1" s="37"/>
      <c r="DZM1" s="37"/>
      <c r="DZN1" s="37"/>
      <c r="DZO1" s="37"/>
      <c r="DZP1" s="37"/>
      <c r="DZQ1" s="37"/>
      <c r="DZR1" s="37"/>
      <c r="DZS1" s="37"/>
      <c r="DZT1" s="37"/>
      <c r="DZU1" s="37"/>
      <c r="DZV1" s="37"/>
      <c r="DZW1" s="37"/>
      <c r="DZX1" s="37"/>
      <c r="DZY1" s="37"/>
      <c r="DZZ1" s="37"/>
      <c r="EAA1" s="37"/>
      <c r="EAB1" s="37"/>
      <c r="EAC1" s="37"/>
      <c r="EAD1" s="37"/>
      <c r="EAE1" s="37"/>
      <c r="EAF1" s="37"/>
      <c r="EAG1" s="37"/>
      <c r="EAH1" s="37"/>
      <c r="EAI1" s="37"/>
      <c r="EAJ1" s="37"/>
      <c r="EAK1" s="37"/>
      <c r="EAL1" s="37"/>
      <c r="EAM1" s="37"/>
      <c r="EAN1" s="37"/>
      <c r="EAO1" s="37"/>
      <c r="EAP1" s="37"/>
      <c r="EAQ1" s="37"/>
      <c r="EAR1" s="37"/>
      <c r="EAS1" s="37"/>
      <c r="EAT1" s="37"/>
      <c r="EAU1" s="37"/>
      <c r="EAV1" s="37"/>
      <c r="EAW1" s="37"/>
      <c r="EAX1" s="37"/>
      <c r="EAY1" s="37"/>
      <c r="EAZ1" s="37"/>
      <c r="EBA1" s="37"/>
      <c r="EBB1" s="37"/>
      <c r="EBC1" s="37"/>
      <c r="EBD1" s="37"/>
      <c r="EBE1" s="37"/>
      <c r="EBF1" s="37"/>
      <c r="EBG1" s="37"/>
      <c r="EBH1" s="37"/>
      <c r="EBI1" s="37"/>
      <c r="EBJ1" s="37"/>
      <c r="EBK1" s="37"/>
      <c r="EBL1" s="37"/>
      <c r="EBM1" s="37"/>
      <c r="EBN1" s="37"/>
      <c r="EBO1" s="37"/>
      <c r="EBP1" s="37"/>
      <c r="EBQ1" s="37"/>
      <c r="EBR1" s="37"/>
      <c r="EBS1" s="37"/>
      <c r="EBT1" s="37"/>
      <c r="EBU1" s="37"/>
      <c r="EBV1" s="37"/>
      <c r="EBW1" s="37"/>
      <c r="EBX1" s="37"/>
      <c r="EBY1" s="37"/>
      <c r="EBZ1" s="37"/>
      <c r="ECA1" s="37"/>
      <c r="ECB1" s="37"/>
      <c r="ECC1" s="37"/>
      <c r="ECD1" s="37"/>
      <c r="ECE1" s="37"/>
      <c r="ECF1" s="37"/>
      <c r="ECG1" s="37"/>
      <c r="ECH1" s="37"/>
      <c r="ECI1" s="37"/>
      <c r="ECJ1" s="37"/>
      <c r="ECK1" s="37"/>
      <c r="ECL1" s="37"/>
      <c r="ECM1" s="37"/>
      <c r="ECN1" s="37"/>
      <c r="ECO1" s="37"/>
      <c r="ECP1" s="37"/>
      <c r="ECQ1" s="37"/>
      <c r="ECR1" s="37"/>
      <c r="ECS1" s="37"/>
      <c r="ECT1" s="37"/>
      <c r="ECU1" s="37"/>
      <c r="ECV1" s="37"/>
      <c r="ECW1" s="37"/>
      <c r="ECX1" s="37"/>
      <c r="ECY1" s="37"/>
      <c r="ECZ1" s="37"/>
      <c r="EDA1" s="37"/>
      <c r="EDB1" s="37"/>
      <c r="EDC1" s="37"/>
      <c r="EDD1" s="37"/>
      <c r="EDE1" s="37"/>
      <c r="EDF1" s="37"/>
      <c r="EDG1" s="37"/>
      <c r="EDH1" s="37"/>
      <c r="EDI1" s="37"/>
      <c r="EDJ1" s="37"/>
      <c r="EDK1" s="37"/>
      <c r="EDL1" s="37"/>
      <c r="EDM1" s="37"/>
      <c r="EDN1" s="37"/>
      <c r="EDO1" s="37"/>
      <c r="EDP1" s="37"/>
      <c r="EDQ1" s="37"/>
      <c r="EDR1" s="37"/>
      <c r="EDS1" s="37"/>
      <c r="EDT1" s="37"/>
      <c r="EDU1" s="37"/>
      <c r="EDV1" s="37"/>
      <c r="EDW1" s="37"/>
      <c r="EDX1" s="37"/>
      <c r="EDY1" s="37"/>
      <c r="EDZ1" s="37"/>
      <c r="EEA1" s="37"/>
      <c r="EEB1" s="37"/>
      <c r="EEC1" s="37"/>
      <c r="EED1" s="37"/>
      <c r="EEE1" s="37"/>
      <c r="EEF1" s="37"/>
      <c r="EEG1" s="37"/>
      <c r="EEH1" s="37"/>
      <c r="EEI1" s="37"/>
      <c r="EEJ1" s="37"/>
      <c r="EEK1" s="37"/>
      <c r="EEL1" s="37"/>
      <c r="EEM1" s="37"/>
      <c r="EEN1" s="37"/>
      <c r="EEO1" s="37"/>
      <c r="EEP1" s="37"/>
      <c r="EEQ1" s="37"/>
      <c r="EER1" s="37"/>
      <c r="EES1" s="37"/>
      <c r="EET1" s="37"/>
      <c r="EEU1" s="37"/>
      <c r="EEV1" s="37"/>
      <c r="EEW1" s="37"/>
      <c r="EEX1" s="37"/>
      <c r="EEY1" s="37"/>
      <c r="EEZ1" s="37"/>
      <c r="EFA1" s="37"/>
      <c r="EFB1" s="37"/>
      <c r="EFC1" s="37"/>
      <c r="EFD1" s="37"/>
      <c r="EFE1" s="37"/>
      <c r="EFF1" s="37"/>
      <c r="EFG1" s="37"/>
      <c r="EFH1" s="37"/>
      <c r="EFI1" s="37"/>
      <c r="EFJ1" s="37"/>
      <c r="EFK1" s="37"/>
      <c r="EFL1" s="37"/>
      <c r="EFM1" s="37"/>
      <c r="EFN1" s="37"/>
      <c r="EFO1" s="37"/>
      <c r="EFP1" s="37"/>
      <c r="EFQ1" s="37"/>
      <c r="EFR1" s="37"/>
      <c r="EFS1" s="37"/>
      <c r="EFT1" s="37"/>
      <c r="EFU1" s="37"/>
      <c r="EFV1" s="37"/>
      <c r="EFW1" s="37"/>
      <c r="EFX1" s="37"/>
      <c r="EFY1" s="37"/>
      <c r="EFZ1" s="37"/>
      <c r="EGA1" s="37"/>
      <c r="EGB1" s="37"/>
      <c r="EGC1" s="37"/>
      <c r="EGD1" s="37"/>
      <c r="EGE1" s="37"/>
      <c r="EGF1" s="37"/>
      <c r="EGG1" s="37"/>
      <c r="EGH1" s="37"/>
      <c r="EGI1" s="37"/>
      <c r="EGJ1" s="37"/>
      <c r="EGK1" s="37"/>
      <c r="EGL1" s="37"/>
      <c r="EGM1" s="37"/>
      <c r="EGN1" s="37"/>
      <c r="EGO1" s="37"/>
      <c r="EGP1" s="37"/>
      <c r="EGQ1" s="37"/>
      <c r="EGR1" s="37"/>
      <c r="EGS1" s="37"/>
      <c r="EGT1" s="37"/>
      <c r="EGU1" s="37"/>
      <c r="EGV1" s="37"/>
      <c r="EGW1" s="37"/>
      <c r="EGX1" s="37"/>
      <c r="EGY1" s="37"/>
      <c r="EGZ1" s="37"/>
      <c r="EHA1" s="37"/>
      <c r="EHB1" s="37"/>
      <c r="EHC1" s="37"/>
      <c r="EHD1" s="37"/>
      <c r="EHE1" s="37"/>
      <c r="EHF1" s="37"/>
      <c r="EHG1" s="37"/>
      <c r="EHH1" s="37"/>
      <c r="EHI1" s="37"/>
      <c r="EHJ1" s="37"/>
      <c r="EHK1" s="37"/>
      <c r="EHL1" s="37"/>
      <c r="EHM1" s="37"/>
      <c r="EHN1" s="37"/>
      <c r="EHO1" s="37"/>
      <c r="EHP1" s="37"/>
      <c r="EHQ1" s="37"/>
      <c r="EHR1" s="37"/>
      <c r="EHS1" s="37"/>
      <c r="EHT1" s="37"/>
      <c r="EHU1" s="37"/>
      <c r="EHV1" s="37"/>
      <c r="EHW1" s="37"/>
      <c r="EHX1" s="37"/>
      <c r="EHY1" s="37"/>
      <c r="EHZ1" s="37"/>
      <c r="EIA1" s="37"/>
      <c r="EIB1" s="37"/>
      <c r="EIC1" s="37"/>
      <c r="EID1" s="37"/>
      <c r="EIE1" s="37"/>
      <c r="EIF1" s="37"/>
      <c r="EIG1" s="37"/>
      <c r="EIH1" s="37"/>
      <c r="EII1" s="37"/>
      <c r="EIJ1" s="37"/>
      <c r="EIK1" s="37"/>
      <c r="EIL1" s="37"/>
      <c r="EIM1" s="37"/>
      <c r="EIN1" s="37"/>
      <c r="EIO1" s="37"/>
      <c r="EIP1" s="37"/>
      <c r="EIQ1" s="37"/>
      <c r="EIR1" s="37"/>
      <c r="EIS1" s="37"/>
      <c r="EIT1" s="37"/>
      <c r="EIU1" s="37"/>
      <c r="EIV1" s="37"/>
      <c r="EIW1" s="37"/>
      <c r="EIX1" s="37"/>
      <c r="EIY1" s="37"/>
      <c r="EIZ1" s="37"/>
      <c r="EJA1" s="37"/>
      <c r="EJB1" s="37"/>
      <c r="EJC1" s="37"/>
      <c r="EJD1" s="37"/>
      <c r="EJE1" s="37"/>
      <c r="EJF1" s="37"/>
      <c r="EJG1" s="37"/>
      <c r="EJH1" s="37"/>
      <c r="EJI1" s="37"/>
      <c r="EJJ1" s="37"/>
      <c r="EJK1" s="37"/>
      <c r="EJL1" s="37"/>
      <c r="EJM1" s="37"/>
      <c r="EJN1" s="37"/>
      <c r="EJO1" s="37"/>
      <c r="EJP1" s="37"/>
      <c r="EJQ1" s="37"/>
      <c r="EJR1" s="37"/>
      <c r="EJS1" s="37"/>
      <c r="EJT1" s="37"/>
      <c r="EJU1" s="37"/>
      <c r="EJV1" s="37"/>
      <c r="EJW1" s="37"/>
      <c r="EJX1" s="37"/>
      <c r="EJY1" s="37"/>
      <c r="EJZ1" s="37"/>
      <c r="EKA1" s="37"/>
      <c r="EKB1" s="37"/>
      <c r="EKC1" s="37"/>
      <c r="EKD1" s="37"/>
      <c r="EKE1" s="37"/>
      <c r="EKF1" s="37"/>
      <c r="EKG1" s="37"/>
      <c r="EKH1" s="37"/>
      <c r="EKI1" s="37"/>
      <c r="EKJ1" s="37"/>
      <c r="EKK1" s="37"/>
      <c r="EKL1" s="37"/>
      <c r="EKM1" s="37"/>
      <c r="EKN1" s="37"/>
      <c r="EKO1" s="37"/>
      <c r="EKP1" s="37"/>
      <c r="EKQ1" s="37"/>
      <c r="EKR1" s="37"/>
      <c r="EKS1" s="37"/>
      <c r="EKT1" s="37"/>
      <c r="EKU1" s="37"/>
      <c r="EKV1" s="37"/>
      <c r="EKW1" s="37"/>
      <c r="EKX1" s="37"/>
      <c r="EKY1" s="37"/>
      <c r="EKZ1" s="37"/>
      <c r="ELA1" s="37"/>
      <c r="ELB1" s="37"/>
      <c r="ELC1" s="37"/>
      <c r="ELD1" s="37"/>
      <c r="ELE1" s="37"/>
      <c r="ELF1" s="37"/>
      <c r="ELG1" s="37"/>
      <c r="ELH1" s="37"/>
      <c r="ELI1" s="37"/>
      <c r="ELJ1" s="37"/>
      <c r="ELK1" s="37"/>
      <c r="ELL1" s="37"/>
      <c r="ELM1" s="37"/>
      <c r="ELN1" s="37"/>
      <c r="ELO1" s="37"/>
      <c r="ELP1" s="37"/>
      <c r="ELQ1" s="37"/>
      <c r="ELR1" s="37"/>
    </row>
    <row r="2" spans="1:3710" ht="15" customHeight="1">
      <c r="A2" s="270"/>
      <c r="B2" s="269">
        <v>3</v>
      </c>
    </row>
    <row r="3" spans="1:3710" ht="15" customHeight="1">
      <c r="A3" s="270"/>
      <c r="B3" s="147" t="s">
        <v>244</v>
      </c>
      <c r="C3" s="148"/>
      <c r="D3" s="149" t="s">
        <v>475</v>
      </c>
      <c r="E3" s="148"/>
      <c r="F3" s="157">
        <v>0</v>
      </c>
      <c r="G3" s="148"/>
      <c r="H3" s="147" t="s">
        <v>243</v>
      </c>
      <c r="I3" s="148"/>
      <c r="J3" s="150" t="s">
        <v>192</v>
      </c>
      <c r="K3" s="148"/>
      <c r="L3" s="151" t="s">
        <v>476</v>
      </c>
      <c r="M3" s="148"/>
      <c r="N3" s="152" t="s">
        <v>1582</v>
      </c>
      <c r="O3" s="148"/>
      <c r="P3" s="264" t="s">
        <v>477</v>
      </c>
      <c r="Q3" s="148"/>
      <c r="R3" s="151" t="s">
        <v>1099</v>
      </c>
      <c r="S3" s="148"/>
      <c r="T3" s="133" t="s">
        <v>790</v>
      </c>
      <c r="U3" s="179" t="s">
        <v>1202</v>
      </c>
      <c r="V3" s="137" t="s">
        <v>788</v>
      </c>
      <c r="W3" s="181"/>
      <c r="X3" s="267" t="s">
        <v>909</v>
      </c>
      <c r="Y3" s="179"/>
      <c r="Z3" s="137" t="s">
        <v>799</v>
      </c>
      <c r="AA3" s="179" t="s">
        <v>1286</v>
      </c>
      <c r="AB3" s="133" t="s">
        <v>855</v>
      </c>
      <c r="AC3" s="148"/>
      <c r="AD3" s="162" t="s">
        <v>527</v>
      </c>
      <c r="AE3" s="148"/>
      <c r="AF3" s="162" t="s">
        <v>1064</v>
      </c>
      <c r="AG3" s="148"/>
      <c r="AH3" s="158" t="s">
        <v>191</v>
      </c>
      <c r="AI3" s="148"/>
      <c r="AJ3" s="161" t="s">
        <v>855</v>
      </c>
      <c r="AK3" s="148"/>
      <c r="AL3" s="175" t="s">
        <v>1389</v>
      </c>
      <c r="AN3" s="175" t="s">
        <v>1071</v>
      </c>
      <c r="AP3" s="175" t="s">
        <v>155</v>
      </c>
      <c r="AS3" s="175" t="s">
        <v>155</v>
      </c>
      <c r="AT3" s="266"/>
    </row>
    <row r="4" spans="1:3710" ht="15" customHeight="1">
      <c r="A4" s="148"/>
      <c r="B4" s="147" t="s">
        <v>246</v>
      </c>
      <c r="C4" s="148"/>
      <c r="D4" s="153">
        <v>0</v>
      </c>
      <c r="E4" s="148"/>
      <c r="F4" s="157">
        <v>0.5</v>
      </c>
      <c r="G4" s="148"/>
      <c r="H4" s="147" t="s">
        <v>445</v>
      </c>
      <c r="I4" s="148"/>
      <c r="J4" s="150" t="s">
        <v>195</v>
      </c>
      <c r="K4" s="148"/>
      <c r="L4" s="151" t="s">
        <v>1690</v>
      </c>
      <c r="M4" s="148"/>
      <c r="N4" s="152" t="s">
        <v>1580</v>
      </c>
      <c r="O4" s="148"/>
      <c r="P4" s="136" t="s">
        <v>424</v>
      </c>
      <c r="Q4" s="148"/>
      <c r="R4" s="151" t="s">
        <v>1094</v>
      </c>
      <c r="S4" s="148"/>
      <c r="T4" s="133" t="s">
        <v>1919</v>
      </c>
      <c r="U4" s="179" t="s">
        <v>1920</v>
      </c>
      <c r="V4" s="143" t="s">
        <v>1937</v>
      </c>
      <c r="W4" s="179" t="s">
        <v>1938</v>
      </c>
      <c r="X4" s="137" t="s">
        <v>740</v>
      </c>
      <c r="Y4" s="179" t="s">
        <v>1205</v>
      </c>
      <c r="Z4" s="145" t="s">
        <v>800</v>
      </c>
      <c r="AA4" s="179" t="s">
        <v>1284</v>
      </c>
      <c r="AB4" s="135" t="s">
        <v>840</v>
      </c>
      <c r="AC4" s="148"/>
      <c r="AD4" s="162" t="s">
        <v>528</v>
      </c>
      <c r="AE4" s="148"/>
      <c r="AF4" s="162" t="s">
        <v>1065</v>
      </c>
      <c r="AG4" s="148"/>
      <c r="AH4" s="151" t="s">
        <v>243</v>
      </c>
      <c r="AI4" s="148"/>
      <c r="AJ4" s="151" t="s">
        <v>203</v>
      </c>
      <c r="AK4" s="148"/>
      <c r="AL4" s="175" t="s">
        <v>1075</v>
      </c>
      <c r="AN4" s="175" t="s">
        <v>476</v>
      </c>
      <c r="AP4" s="175" t="s">
        <v>1383</v>
      </c>
      <c r="AS4" s="175" t="s">
        <v>1411</v>
      </c>
      <c r="AT4" s="197"/>
    </row>
    <row r="5" spans="1:3710" s="49" customFormat="1" ht="15" customHeight="1">
      <c r="A5" s="154"/>
      <c r="B5" s="147" t="s">
        <v>247</v>
      </c>
      <c r="C5" s="154"/>
      <c r="D5" s="152">
        <v>1</v>
      </c>
      <c r="E5" s="154"/>
      <c r="F5" s="157">
        <v>1</v>
      </c>
      <c r="G5" s="154"/>
      <c r="H5" s="147" t="s">
        <v>446</v>
      </c>
      <c r="I5" s="154"/>
      <c r="J5" s="150" t="s">
        <v>196</v>
      </c>
      <c r="K5" s="154"/>
      <c r="L5" s="151" t="s">
        <v>1691</v>
      </c>
      <c r="M5" s="154"/>
      <c r="N5" s="152" t="s">
        <v>1583</v>
      </c>
      <c r="O5" s="154"/>
      <c r="P5" s="134" t="s">
        <v>1404</v>
      </c>
      <c r="Q5" s="154"/>
      <c r="R5" s="151" t="s">
        <v>1449</v>
      </c>
      <c r="S5" s="154"/>
      <c r="T5" s="133" t="s">
        <v>714</v>
      </c>
      <c r="U5" s="179" t="s">
        <v>1187</v>
      </c>
      <c r="V5" s="143" t="s">
        <v>1939</v>
      </c>
      <c r="W5" s="179" t="s">
        <v>1940</v>
      </c>
      <c r="X5" s="137" t="s">
        <v>935</v>
      </c>
      <c r="Y5" s="179" t="s">
        <v>1258</v>
      </c>
      <c r="Z5" s="145" t="s">
        <v>801</v>
      </c>
      <c r="AA5" s="179" t="s">
        <v>1261</v>
      </c>
      <c r="AB5" s="133" t="s">
        <v>847</v>
      </c>
      <c r="AC5" s="154"/>
      <c r="AD5" s="162" t="s">
        <v>243</v>
      </c>
      <c r="AE5" s="154"/>
      <c r="AF5" s="162" t="s">
        <v>1063</v>
      </c>
      <c r="AG5" s="154"/>
      <c r="AH5" s="151"/>
      <c r="AI5" s="154"/>
      <c r="AJ5" s="151" t="s">
        <v>204</v>
      </c>
      <c r="AK5" s="154"/>
      <c r="AL5" s="175" t="s">
        <v>1069</v>
      </c>
      <c r="AM5" s="51"/>
      <c r="AN5" s="175" t="s">
        <v>1799</v>
      </c>
      <c r="AO5" s="51"/>
      <c r="AP5" s="192" t="s">
        <v>1354</v>
      </c>
      <c r="AQ5" s="179" t="s">
        <v>1320</v>
      </c>
      <c r="AR5" s="51"/>
      <c r="AS5" s="137" t="s">
        <v>1420</v>
      </c>
      <c r="AT5" s="197" t="s">
        <v>1410</v>
      </c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1"/>
      <c r="EK5" s="51"/>
      <c r="EL5" s="51"/>
      <c r="EM5" s="51"/>
      <c r="EN5" s="51"/>
      <c r="EO5" s="51"/>
      <c r="EP5" s="51"/>
      <c r="EQ5" s="51"/>
      <c r="ER5" s="51"/>
      <c r="ES5" s="51"/>
      <c r="ET5" s="51"/>
      <c r="EU5" s="51"/>
      <c r="EV5" s="51"/>
      <c r="EW5" s="51"/>
      <c r="EX5" s="51"/>
      <c r="EY5" s="51"/>
      <c r="EZ5" s="51"/>
      <c r="FA5" s="51"/>
      <c r="FB5" s="51"/>
      <c r="FC5" s="51"/>
      <c r="FD5" s="51"/>
      <c r="FE5" s="51"/>
      <c r="FF5" s="51"/>
      <c r="FG5" s="51"/>
      <c r="FH5" s="51"/>
      <c r="FI5" s="51"/>
      <c r="FJ5" s="51"/>
      <c r="FK5" s="51"/>
      <c r="FL5" s="51"/>
      <c r="FM5" s="51"/>
      <c r="FN5" s="51"/>
      <c r="FO5" s="51"/>
      <c r="FP5" s="51"/>
      <c r="FQ5" s="51"/>
      <c r="FR5" s="51"/>
      <c r="FS5" s="51"/>
      <c r="FT5" s="51"/>
      <c r="FU5" s="51"/>
      <c r="FV5" s="51"/>
      <c r="FW5" s="51"/>
      <c r="FX5" s="51"/>
      <c r="FY5" s="51"/>
      <c r="FZ5" s="51"/>
      <c r="GA5" s="51"/>
      <c r="GB5" s="51"/>
      <c r="GC5" s="51"/>
      <c r="GD5" s="51"/>
      <c r="GE5" s="51"/>
      <c r="GF5" s="51"/>
      <c r="GG5" s="51"/>
      <c r="GH5" s="51"/>
      <c r="GI5" s="51"/>
      <c r="GJ5" s="51"/>
      <c r="GK5" s="51"/>
      <c r="GL5" s="51"/>
      <c r="GM5" s="51"/>
      <c r="GN5" s="51"/>
      <c r="GO5" s="51"/>
      <c r="GP5" s="51"/>
      <c r="GQ5" s="51"/>
      <c r="GR5" s="51"/>
      <c r="GS5" s="51"/>
      <c r="GT5" s="51"/>
      <c r="GU5" s="51"/>
      <c r="GV5" s="51"/>
      <c r="GW5" s="51"/>
      <c r="GX5" s="51"/>
      <c r="GY5" s="51"/>
      <c r="GZ5" s="51"/>
      <c r="HA5" s="51"/>
      <c r="HB5" s="51"/>
      <c r="HC5" s="51"/>
      <c r="HD5" s="51"/>
      <c r="HE5" s="51"/>
      <c r="HF5" s="51"/>
      <c r="HG5" s="51"/>
      <c r="HH5" s="51"/>
      <c r="HI5" s="51"/>
      <c r="HJ5" s="51"/>
      <c r="HK5" s="51"/>
      <c r="HL5" s="51"/>
      <c r="HM5" s="51"/>
      <c r="HN5" s="51"/>
      <c r="HO5" s="51"/>
      <c r="HP5" s="51"/>
      <c r="HQ5" s="51"/>
      <c r="HR5" s="51"/>
      <c r="HS5" s="51"/>
      <c r="HT5" s="51"/>
      <c r="HU5" s="51"/>
      <c r="HV5" s="51"/>
      <c r="HW5" s="51"/>
      <c r="HX5" s="51"/>
      <c r="HY5" s="51"/>
      <c r="HZ5" s="51"/>
      <c r="IA5" s="51"/>
      <c r="IB5" s="51"/>
      <c r="IC5" s="51"/>
      <c r="ID5" s="51"/>
      <c r="IE5" s="51"/>
      <c r="IF5" s="51"/>
      <c r="IG5" s="51"/>
      <c r="IH5" s="51"/>
      <c r="II5" s="51"/>
      <c r="IJ5" s="51"/>
      <c r="IK5" s="51"/>
      <c r="IL5" s="51"/>
      <c r="IM5" s="51"/>
      <c r="IN5" s="51"/>
      <c r="IO5" s="51"/>
      <c r="IP5" s="51"/>
      <c r="IQ5" s="51"/>
      <c r="IR5" s="51"/>
      <c r="IS5" s="51"/>
      <c r="IT5" s="51"/>
      <c r="IU5" s="51"/>
      <c r="IV5" s="51"/>
      <c r="IW5" s="51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51"/>
      <c r="YQ5" s="51"/>
      <c r="YR5" s="51"/>
      <c r="YS5" s="51"/>
      <c r="YT5" s="51"/>
      <c r="YU5" s="51"/>
      <c r="YV5" s="51"/>
      <c r="YW5" s="51"/>
      <c r="YX5" s="51"/>
      <c r="YY5" s="51"/>
      <c r="YZ5" s="51"/>
      <c r="ZA5" s="51"/>
      <c r="ZB5" s="51"/>
      <c r="ZC5" s="51"/>
      <c r="ZD5" s="51"/>
      <c r="ZE5" s="51"/>
      <c r="ZF5" s="51"/>
      <c r="ZG5" s="51"/>
      <c r="ZH5" s="51"/>
      <c r="ZI5" s="51"/>
      <c r="ZJ5" s="51"/>
      <c r="ZK5" s="51"/>
      <c r="ZL5" s="51"/>
      <c r="ZM5" s="51"/>
      <c r="ZN5" s="51"/>
      <c r="ZO5" s="51"/>
      <c r="ZP5" s="51"/>
      <c r="ZQ5" s="51"/>
      <c r="ZR5" s="51"/>
      <c r="ZS5" s="51"/>
      <c r="ZT5" s="51"/>
      <c r="ZU5" s="51"/>
      <c r="ZV5" s="51"/>
      <c r="ZW5" s="51"/>
      <c r="ZX5" s="51"/>
      <c r="ZY5" s="51"/>
      <c r="ZZ5" s="51"/>
      <c r="AAA5" s="51"/>
      <c r="AAB5" s="51"/>
      <c r="AAC5" s="51"/>
      <c r="AAD5" s="51"/>
      <c r="AAE5" s="51"/>
      <c r="AAF5" s="51"/>
      <c r="AAG5" s="51"/>
      <c r="AAH5" s="51"/>
      <c r="AAI5" s="51"/>
      <c r="AAJ5" s="51"/>
      <c r="AAK5" s="51"/>
      <c r="AAL5" s="51"/>
      <c r="AAM5" s="51"/>
      <c r="AAN5" s="51"/>
      <c r="AAO5" s="51"/>
      <c r="AAP5" s="51"/>
      <c r="AAQ5" s="51"/>
      <c r="AAR5" s="51"/>
      <c r="AAS5" s="51"/>
      <c r="AAT5" s="51"/>
      <c r="AAU5" s="51"/>
      <c r="AAV5" s="51"/>
      <c r="AAW5" s="51"/>
      <c r="AAX5" s="51"/>
      <c r="AAY5" s="51"/>
      <c r="AAZ5" s="51"/>
      <c r="ABA5" s="51"/>
      <c r="ABB5" s="51"/>
      <c r="ABC5" s="51"/>
      <c r="ABD5" s="51"/>
      <c r="ABE5" s="51"/>
      <c r="ABF5" s="51"/>
      <c r="ABG5" s="51"/>
      <c r="ABH5" s="51"/>
      <c r="ABI5" s="51"/>
      <c r="ABJ5" s="51"/>
      <c r="ABK5" s="51"/>
      <c r="ABL5" s="51"/>
      <c r="ABM5" s="51"/>
      <c r="ABN5" s="51"/>
      <c r="ABO5" s="51"/>
      <c r="ABP5" s="51"/>
      <c r="ABQ5" s="51"/>
      <c r="ABR5" s="51"/>
      <c r="ABS5" s="51"/>
      <c r="ABT5" s="51"/>
      <c r="ABU5" s="51"/>
      <c r="ABV5" s="51"/>
      <c r="ABW5" s="51"/>
      <c r="ABX5" s="51"/>
      <c r="ABY5" s="51"/>
      <c r="ABZ5" s="51"/>
      <c r="ACA5" s="51"/>
      <c r="ACB5" s="51"/>
      <c r="ACC5" s="51"/>
      <c r="ACD5" s="51"/>
      <c r="ACE5" s="51"/>
      <c r="ACF5" s="51"/>
      <c r="ACG5" s="51"/>
      <c r="ACH5" s="51"/>
      <c r="ACI5" s="51"/>
      <c r="ACJ5" s="51"/>
      <c r="ACK5" s="51"/>
      <c r="ACL5" s="51"/>
      <c r="ACM5" s="51"/>
      <c r="ACN5" s="51"/>
      <c r="ACO5" s="51"/>
      <c r="ACP5" s="51"/>
      <c r="ACQ5" s="51"/>
      <c r="ACR5" s="51"/>
      <c r="ACS5" s="51"/>
      <c r="ACT5" s="51"/>
      <c r="ACU5" s="51"/>
      <c r="ACV5" s="51"/>
      <c r="ACW5" s="51"/>
      <c r="ACX5" s="51"/>
      <c r="ACY5" s="51"/>
      <c r="ACZ5" s="51"/>
      <c r="ADA5" s="51"/>
      <c r="ADB5" s="51"/>
      <c r="ADC5" s="51"/>
      <c r="ADD5" s="51"/>
      <c r="ADE5" s="51"/>
      <c r="ADF5" s="51"/>
      <c r="ADG5" s="51"/>
      <c r="ADH5" s="51"/>
      <c r="ADI5" s="51"/>
      <c r="ADJ5" s="51"/>
      <c r="ADK5" s="51"/>
      <c r="ADL5" s="51"/>
      <c r="ADM5" s="51"/>
      <c r="ADN5" s="51"/>
      <c r="ADO5" s="51"/>
      <c r="ADP5" s="51"/>
      <c r="ADQ5" s="51"/>
      <c r="ADR5" s="51"/>
      <c r="ADS5" s="51"/>
      <c r="ADT5" s="51"/>
      <c r="ADU5" s="51"/>
      <c r="ADV5" s="51"/>
      <c r="ADW5" s="51"/>
      <c r="ADX5" s="51"/>
      <c r="ADY5" s="51"/>
      <c r="ADZ5" s="51"/>
      <c r="AEA5" s="51"/>
      <c r="AEB5" s="51"/>
      <c r="AEC5" s="51"/>
      <c r="AED5" s="51"/>
      <c r="AEE5" s="51"/>
      <c r="AEF5" s="51"/>
      <c r="AEG5" s="51"/>
      <c r="AEH5" s="51"/>
      <c r="AEI5" s="51"/>
      <c r="AEJ5" s="51"/>
      <c r="AEK5" s="51"/>
      <c r="AEL5" s="51"/>
      <c r="AEM5" s="51"/>
      <c r="AEN5" s="51"/>
      <c r="AEO5" s="51"/>
      <c r="AEP5" s="51"/>
      <c r="AEQ5" s="51"/>
      <c r="AER5" s="51"/>
      <c r="AES5" s="51"/>
      <c r="AET5" s="51"/>
      <c r="AEU5" s="51"/>
      <c r="AEV5" s="51"/>
      <c r="AEW5" s="51"/>
      <c r="AEX5" s="51"/>
      <c r="AEY5" s="51"/>
      <c r="AEZ5" s="51"/>
      <c r="AFA5" s="51"/>
      <c r="AFB5" s="51"/>
      <c r="AFC5" s="51"/>
      <c r="AFD5" s="51"/>
      <c r="AFE5" s="51"/>
      <c r="AFF5" s="51"/>
      <c r="AFG5" s="51"/>
      <c r="AFH5" s="51"/>
      <c r="AFI5" s="51"/>
      <c r="AFJ5" s="51"/>
      <c r="AFK5" s="51"/>
      <c r="AFL5" s="51"/>
      <c r="AFM5" s="51"/>
      <c r="AFN5" s="51"/>
      <c r="AFO5" s="51"/>
      <c r="AFP5" s="51"/>
      <c r="AFQ5" s="51"/>
      <c r="AFR5" s="51"/>
      <c r="AFS5" s="51"/>
      <c r="AFT5" s="51"/>
      <c r="AFU5" s="51"/>
      <c r="AFV5" s="51"/>
      <c r="AFW5" s="51"/>
      <c r="AFX5" s="51"/>
      <c r="AFY5" s="51"/>
      <c r="AFZ5" s="51"/>
      <c r="AGA5" s="51"/>
      <c r="AGB5" s="51"/>
      <c r="AGC5" s="51"/>
      <c r="AGD5" s="51"/>
      <c r="AGE5" s="51"/>
      <c r="AGF5" s="51"/>
      <c r="AGG5" s="51"/>
      <c r="AGH5" s="51"/>
      <c r="AGI5" s="51"/>
      <c r="AGJ5" s="51"/>
      <c r="AGK5" s="51"/>
      <c r="AGL5" s="51"/>
      <c r="AGM5" s="51"/>
      <c r="AGN5" s="51"/>
      <c r="AGO5" s="51"/>
      <c r="AGP5" s="51"/>
      <c r="AGQ5" s="51"/>
      <c r="AGR5" s="51"/>
      <c r="AGS5" s="51"/>
      <c r="AGT5" s="51"/>
      <c r="AGU5" s="51"/>
      <c r="AGV5" s="51"/>
      <c r="AGW5" s="51"/>
      <c r="AGX5" s="51"/>
      <c r="AGY5" s="51"/>
      <c r="AGZ5" s="51"/>
      <c r="AHA5" s="51"/>
      <c r="AHB5" s="51"/>
      <c r="AHC5" s="51"/>
      <c r="AHD5" s="51"/>
      <c r="AHE5" s="51"/>
      <c r="AHF5" s="51"/>
      <c r="AHG5" s="51"/>
      <c r="AHH5" s="51"/>
      <c r="AHI5" s="51"/>
      <c r="AHJ5" s="51"/>
      <c r="AHK5" s="51"/>
      <c r="AHL5" s="51"/>
      <c r="AHM5" s="51"/>
      <c r="AHN5" s="51"/>
      <c r="AHO5" s="51"/>
      <c r="AHP5" s="51"/>
      <c r="AHQ5" s="51"/>
      <c r="AHR5" s="51"/>
      <c r="AHS5" s="51"/>
      <c r="AHT5" s="51"/>
      <c r="AHU5" s="51"/>
      <c r="AHV5" s="51"/>
      <c r="AHW5" s="51"/>
      <c r="AHX5" s="51"/>
      <c r="AHY5" s="51"/>
      <c r="AHZ5" s="51"/>
      <c r="AIA5" s="51"/>
      <c r="AIB5" s="51"/>
      <c r="AIC5" s="51"/>
      <c r="AID5" s="51"/>
      <c r="AIE5" s="51"/>
      <c r="AIF5" s="51"/>
      <c r="AIG5" s="51"/>
      <c r="AIH5" s="51"/>
      <c r="AII5" s="51"/>
      <c r="AIJ5" s="51"/>
      <c r="AIK5" s="51"/>
      <c r="AIL5" s="51"/>
      <c r="AIM5" s="51"/>
      <c r="AIN5" s="51"/>
      <c r="AIO5" s="51"/>
      <c r="AIP5" s="51"/>
      <c r="AIQ5" s="51"/>
      <c r="AIR5" s="51"/>
      <c r="AIS5" s="51"/>
      <c r="AIT5" s="51"/>
      <c r="AIU5" s="51"/>
      <c r="AIV5" s="51"/>
      <c r="AIW5" s="51"/>
      <c r="AIX5" s="51"/>
      <c r="AIY5" s="51"/>
      <c r="AIZ5" s="51"/>
      <c r="AJA5" s="51"/>
      <c r="AJB5" s="51"/>
      <c r="AJC5" s="51"/>
      <c r="AJD5" s="51"/>
      <c r="AJE5" s="51"/>
      <c r="AJF5" s="51"/>
      <c r="AJG5" s="51"/>
      <c r="AJH5" s="51"/>
      <c r="AJI5" s="51"/>
      <c r="AJJ5" s="51"/>
      <c r="AJK5" s="51"/>
      <c r="AJL5" s="51"/>
      <c r="AJM5" s="51"/>
      <c r="AJN5" s="51"/>
      <c r="AJO5" s="51"/>
      <c r="AJP5" s="51"/>
      <c r="AJQ5" s="51"/>
      <c r="AJR5" s="51"/>
      <c r="AJS5" s="51"/>
      <c r="AJT5" s="51"/>
      <c r="AJU5" s="51"/>
      <c r="AJV5" s="51"/>
      <c r="AJW5" s="51"/>
      <c r="AJX5" s="51"/>
      <c r="AJY5" s="51"/>
      <c r="AJZ5" s="51"/>
      <c r="AKA5" s="51"/>
      <c r="AKB5" s="51"/>
      <c r="AKC5" s="51"/>
      <c r="AKD5" s="51"/>
      <c r="AKE5" s="51"/>
      <c r="AKF5" s="51"/>
      <c r="AKG5" s="51"/>
      <c r="AKH5" s="51"/>
      <c r="AKI5" s="51"/>
      <c r="AKJ5" s="51"/>
      <c r="AKK5" s="51"/>
      <c r="AKL5" s="51"/>
      <c r="AKM5" s="51"/>
      <c r="AKN5" s="51"/>
      <c r="AKO5" s="51"/>
      <c r="AKP5" s="51"/>
      <c r="AKQ5" s="51"/>
      <c r="AKR5" s="51"/>
      <c r="AKS5" s="51"/>
      <c r="AKT5" s="51"/>
      <c r="AKU5" s="51"/>
      <c r="AKV5" s="51"/>
      <c r="AKW5" s="51"/>
      <c r="AKX5" s="51"/>
      <c r="AKY5" s="51"/>
      <c r="AKZ5" s="51"/>
      <c r="ALA5" s="51"/>
      <c r="ALB5" s="51"/>
      <c r="ALC5" s="51"/>
      <c r="ALD5" s="51"/>
      <c r="ALE5" s="51"/>
      <c r="ALF5" s="51"/>
      <c r="ALG5" s="51"/>
      <c r="ALH5" s="51"/>
      <c r="ALI5" s="51"/>
      <c r="ALJ5" s="51"/>
      <c r="ALK5" s="51"/>
      <c r="ALL5" s="51"/>
      <c r="ALM5" s="51"/>
      <c r="ALN5" s="51"/>
      <c r="ALO5" s="51"/>
      <c r="ALP5" s="51"/>
      <c r="ALQ5" s="51"/>
      <c r="ALR5" s="51"/>
      <c r="ALS5" s="51"/>
      <c r="ALT5" s="51"/>
      <c r="ALU5" s="51"/>
      <c r="ALV5" s="51"/>
      <c r="ALW5" s="51"/>
      <c r="ALX5" s="51"/>
      <c r="ALY5" s="51"/>
      <c r="ALZ5" s="51"/>
      <c r="AMA5" s="51"/>
      <c r="AMB5" s="51"/>
      <c r="AMC5" s="51"/>
      <c r="AMD5" s="51"/>
      <c r="AME5" s="51"/>
      <c r="AMF5" s="51"/>
      <c r="AMG5" s="51"/>
      <c r="AMH5" s="51"/>
      <c r="AMI5" s="51"/>
      <c r="AMJ5" s="51"/>
      <c r="AMK5" s="51"/>
      <c r="AML5" s="51"/>
      <c r="AMM5" s="51"/>
      <c r="AMN5" s="51"/>
      <c r="AMO5" s="51"/>
      <c r="AMP5" s="51"/>
      <c r="AMQ5" s="51"/>
      <c r="AMR5" s="51"/>
      <c r="AMS5" s="51"/>
      <c r="AMT5" s="51"/>
      <c r="AMU5" s="51"/>
      <c r="AMV5" s="51"/>
      <c r="AMW5" s="51"/>
      <c r="AMX5" s="51"/>
      <c r="AMY5" s="51"/>
      <c r="AMZ5" s="51"/>
      <c r="ANA5" s="51"/>
      <c r="ANB5" s="51"/>
      <c r="ANC5" s="51"/>
      <c r="AND5" s="51"/>
      <c r="ANE5" s="51"/>
      <c r="ANF5" s="51"/>
      <c r="ANG5" s="51"/>
      <c r="ANH5" s="51"/>
      <c r="ANI5" s="51"/>
      <c r="ANJ5" s="51"/>
      <c r="ANK5" s="51"/>
      <c r="ANL5" s="51"/>
      <c r="ANM5" s="51"/>
      <c r="ANN5" s="51"/>
      <c r="ANO5" s="51"/>
      <c r="ANP5" s="51"/>
      <c r="ANQ5" s="51"/>
      <c r="ANR5" s="51"/>
      <c r="ANS5" s="51"/>
      <c r="ANT5" s="51"/>
      <c r="ANU5" s="51"/>
      <c r="ANV5" s="51"/>
      <c r="ANW5" s="51"/>
      <c r="ANX5" s="51"/>
      <c r="ANY5" s="51"/>
      <c r="ANZ5" s="51"/>
      <c r="AOA5" s="51"/>
      <c r="AOB5" s="51"/>
      <c r="AOC5" s="51"/>
      <c r="AOD5" s="51"/>
      <c r="AOE5" s="51"/>
      <c r="AOF5" s="51"/>
      <c r="AOG5" s="51"/>
      <c r="AOH5" s="51"/>
      <c r="AOI5" s="51"/>
      <c r="AOJ5" s="51"/>
      <c r="AOK5" s="51"/>
      <c r="AOL5" s="51"/>
      <c r="AOM5" s="51"/>
      <c r="AON5" s="51"/>
      <c r="AOO5" s="51"/>
      <c r="AOP5" s="51"/>
      <c r="AOQ5" s="51"/>
      <c r="AOR5" s="51"/>
      <c r="AOS5" s="51"/>
      <c r="AOT5" s="51"/>
      <c r="AOU5" s="51"/>
      <c r="AOV5" s="51"/>
      <c r="AOW5" s="51"/>
      <c r="AOX5" s="51"/>
      <c r="AOY5" s="51"/>
      <c r="AOZ5" s="51"/>
      <c r="APA5" s="51"/>
      <c r="APB5" s="51"/>
      <c r="APC5" s="51"/>
      <c r="APD5" s="51"/>
      <c r="APE5" s="51"/>
      <c r="APF5" s="51"/>
      <c r="APG5" s="51"/>
      <c r="APH5" s="51"/>
      <c r="API5" s="51"/>
      <c r="APJ5" s="51"/>
      <c r="APK5" s="51"/>
      <c r="APL5" s="51"/>
      <c r="APM5" s="51"/>
      <c r="APN5" s="51"/>
      <c r="APO5" s="51"/>
      <c r="APP5" s="51"/>
      <c r="APQ5" s="51"/>
      <c r="APR5" s="51"/>
      <c r="APS5" s="51"/>
      <c r="APT5" s="51"/>
      <c r="APU5" s="51"/>
      <c r="APV5" s="51"/>
      <c r="APW5" s="51"/>
      <c r="APX5" s="51"/>
      <c r="APY5" s="51"/>
      <c r="APZ5" s="51"/>
      <c r="AQA5" s="51"/>
      <c r="AQB5" s="51"/>
      <c r="AQC5" s="51"/>
      <c r="AQD5" s="51"/>
      <c r="AQE5" s="51"/>
      <c r="AQF5" s="51"/>
      <c r="AQG5" s="51"/>
      <c r="AQH5" s="51"/>
      <c r="AQI5" s="51"/>
      <c r="AQJ5" s="51"/>
      <c r="AQK5" s="51"/>
      <c r="AQL5" s="51"/>
      <c r="AQM5" s="51"/>
      <c r="AQN5" s="51"/>
      <c r="AQO5" s="51"/>
      <c r="AQP5" s="51"/>
      <c r="AQQ5" s="51"/>
      <c r="AQR5" s="51"/>
      <c r="AQS5" s="51"/>
      <c r="AQT5" s="51"/>
      <c r="AQU5" s="51"/>
      <c r="AQV5" s="51"/>
      <c r="AQW5" s="51"/>
      <c r="AQX5" s="51"/>
      <c r="AQY5" s="51"/>
      <c r="AQZ5" s="51"/>
      <c r="ARA5" s="51"/>
      <c r="ARB5" s="51"/>
      <c r="ARC5" s="51"/>
      <c r="ARD5" s="51"/>
      <c r="ARE5" s="51"/>
      <c r="ARF5" s="51"/>
      <c r="ARG5" s="51"/>
      <c r="ARH5" s="51"/>
      <c r="ARI5" s="51"/>
      <c r="ARJ5" s="51"/>
      <c r="ARK5" s="51"/>
      <c r="ARL5" s="51"/>
      <c r="ARM5" s="51"/>
      <c r="ARN5" s="51"/>
      <c r="ARO5" s="51"/>
      <c r="ARP5" s="51"/>
      <c r="ARQ5" s="51"/>
      <c r="ARR5" s="51"/>
      <c r="ARS5" s="51"/>
      <c r="ART5" s="51"/>
      <c r="ARU5" s="51"/>
      <c r="ARV5" s="51"/>
      <c r="ARW5" s="51"/>
      <c r="ARX5" s="51"/>
      <c r="ARY5" s="51"/>
      <c r="ARZ5" s="51"/>
      <c r="ASA5" s="51"/>
      <c r="ASB5" s="51"/>
      <c r="ASC5" s="51"/>
      <c r="ASD5" s="51"/>
      <c r="ASE5" s="51"/>
      <c r="ASF5" s="51"/>
      <c r="ASG5" s="51"/>
      <c r="ASH5" s="51"/>
      <c r="ASI5" s="51"/>
      <c r="ASJ5" s="51"/>
      <c r="ASK5" s="51"/>
      <c r="ASL5" s="51"/>
      <c r="ASM5" s="51"/>
      <c r="ASN5" s="51"/>
      <c r="ASO5" s="51"/>
      <c r="ASP5" s="51"/>
      <c r="ASQ5" s="51"/>
      <c r="ASR5" s="51"/>
      <c r="ASS5" s="51"/>
      <c r="AST5" s="51"/>
      <c r="ASU5" s="51"/>
      <c r="ASV5" s="51"/>
      <c r="ASW5" s="51"/>
      <c r="ASX5" s="51"/>
      <c r="ASY5" s="51"/>
      <c r="ASZ5" s="51"/>
      <c r="ATA5" s="51"/>
      <c r="ATB5" s="51"/>
      <c r="ATC5" s="51"/>
      <c r="ATD5" s="51"/>
      <c r="ATE5" s="51"/>
      <c r="ATF5" s="51"/>
      <c r="ATG5" s="51"/>
      <c r="ATH5" s="51"/>
      <c r="ATI5" s="51"/>
      <c r="ATJ5" s="51"/>
      <c r="ATK5" s="51"/>
      <c r="ATL5" s="51"/>
      <c r="ATM5" s="51"/>
      <c r="ATN5" s="51"/>
      <c r="ATO5" s="51"/>
      <c r="ATP5" s="51"/>
      <c r="ATQ5" s="51"/>
      <c r="ATR5" s="51"/>
      <c r="ATS5" s="51"/>
      <c r="ATT5" s="51"/>
      <c r="ATU5" s="51"/>
      <c r="ATV5" s="51"/>
      <c r="ATW5" s="51"/>
      <c r="ATX5" s="51"/>
      <c r="ATY5" s="51"/>
      <c r="ATZ5" s="51"/>
      <c r="AUA5" s="51"/>
      <c r="AUB5" s="51"/>
      <c r="AUC5" s="51"/>
      <c r="AUD5" s="51"/>
      <c r="AUE5" s="51"/>
      <c r="AUF5" s="51"/>
      <c r="AUG5" s="51"/>
      <c r="AUH5" s="51"/>
      <c r="AUI5" s="51"/>
      <c r="AUJ5" s="51"/>
      <c r="AUK5" s="51"/>
      <c r="AUL5" s="51"/>
      <c r="AUM5" s="51"/>
      <c r="AUN5" s="51"/>
      <c r="AUO5" s="51"/>
      <c r="AUP5" s="51"/>
      <c r="AUQ5" s="51"/>
      <c r="AUR5" s="51"/>
      <c r="AUS5" s="51"/>
      <c r="AUT5" s="51"/>
      <c r="AUU5" s="51"/>
      <c r="AUV5" s="51"/>
      <c r="AUW5" s="51"/>
      <c r="AUX5" s="51"/>
      <c r="AUY5" s="51"/>
      <c r="AUZ5" s="51"/>
      <c r="AVA5" s="51"/>
      <c r="AVB5" s="51"/>
      <c r="AVC5" s="51"/>
      <c r="AVD5" s="51"/>
      <c r="AVE5" s="51"/>
      <c r="AVF5" s="51"/>
      <c r="AVG5" s="51"/>
      <c r="AVH5" s="51"/>
      <c r="AVI5" s="51"/>
      <c r="AVJ5" s="51"/>
      <c r="AVK5" s="51"/>
      <c r="AVL5" s="51"/>
      <c r="AVM5" s="51"/>
      <c r="AVN5" s="51"/>
      <c r="AVO5" s="51"/>
      <c r="AVP5" s="51"/>
      <c r="AVQ5" s="51"/>
      <c r="AVR5" s="51"/>
      <c r="AVS5" s="51"/>
      <c r="AVT5" s="51"/>
      <c r="AVU5" s="51"/>
      <c r="AVV5" s="51"/>
      <c r="AVW5" s="51"/>
      <c r="AVX5" s="51"/>
      <c r="AVY5" s="51"/>
      <c r="AVZ5" s="51"/>
      <c r="AWA5" s="51"/>
      <c r="AWB5" s="51"/>
      <c r="AWC5" s="51"/>
      <c r="AWD5" s="51"/>
      <c r="AWE5" s="51"/>
      <c r="AWF5" s="51"/>
      <c r="AWG5" s="51"/>
      <c r="AWH5" s="51"/>
      <c r="AWI5" s="51"/>
      <c r="AWJ5" s="51"/>
      <c r="AWK5" s="51"/>
      <c r="AWL5" s="51"/>
      <c r="AWM5" s="51"/>
      <c r="AWN5" s="51"/>
      <c r="AWO5" s="51"/>
      <c r="AWP5" s="51"/>
      <c r="AWQ5" s="51"/>
      <c r="AWR5" s="51"/>
      <c r="AWS5" s="51"/>
      <c r="AWT5" s="51"/>
      <c r="AWU5" s="51"/>
      <c r="AWV5" s="51"/>
      <c r="AWW5" s="51"/>
      <c r="AWX5" s="51"/>
      <c r="AWY5" s="51"/>
      <c r="AWZ5" s="51"/>
      <c r="AXA5" s="51"/>
      <c r="AXB5" s="51"/>
      <c r="AXC5" s="51"/>
      <c r="AXD5" s="51"/>
      <c r="AXE5" s="51"/>
      <c r="AXF5" s="51"/>
      <c r="AXG5" s="51"/>
      <c r="AXH5" s="51"/>
      <c r="AXI5" s="51"/>
      <c r="AXJ5" s="51"/>
      <c r="AXK5" s="51"/>
      <c r="AXL5" s="51"/>
      <c r="AXM5" s="51"/>
      <c r="AXN5" s="51"/>
      <c r="AXO5" s="51"/>
      <c r="AXP5" s="51"/>
      <c r="AXQ5" s="51"/>
      <c r="AXR5" s="51"/>
      <c r="AXS5" s="51"/>
      <c r="AXT5" s="51"/>
      <c r="AXU5" s="51"/>
      <c r="AXV5" s="51"/>
      <c r="AXW5" s="51"/>
      <c r="AXX5" s="51"/>
      <c r="AXY5" s="51"/>
      <c r="AXZ5" s="51"/>
      <c r="AYA5" s="51"/>
      <c r="AYB5" s="51"/>
      <c r="AYC5" s="51"/>
      <c r="AYD5" s="51"/>
      <c r="AYE5" s="51"/>
      <c r="AYF5" s="51"/>
      <c r="AYG5" s="51"/>
      <c r="AYH5" s="51"/>
      <c r="AYI5" s="51"/>
      <c r="AYJ5" s="51"/>
      <c r="AYK5" s="51"/>
      <c r="AYL5" s="51"/>
      <c r="AYM5" s="51"/>
      <c r="AYN5" s="51"/>
      <c r="AYO5" s="51"/>
      <c r="AYP5" s="51"/>
      <c r="AYQ5" s="51"/>
      <c r="AYR5" s="51"/>
      <c r="AYS5" s="51"/>
      <c r="AYT5" s="51"/>
      <c r="AYU5" s="51"/>
      <c r="AYV5" s="51"/>
      <c r="AYW5" s="51"/>
      <c r="AYX5" s="51"/>
      <c r="AYY5" s="51"/>
      <c r="AYZ5" s="51"/>
      <c r="AZA5" s="51"/>
      <c r="AZB5" s="51"/>
      <c r="AZC5" s="51"/>
      <c r="AZD5" s="51"/>
      <c r="AZE5" s="51"/>
      <c r="AZF5" s="51"/>
      <c r="AZG5" s="51"/>
      <c r="AZH5" s="51"/>
      <c r="AZI5" s="51"/>
      <c r="AZJ5" s="51"/>
      <c r="AZK5" s="51"/>
      <c r="AZL5" s="51"/>
      <c r="AZM5" s="51"/>
      <c r="AZN5" s="51"/>
      <c r="AZO5" s="51"/>
      <c r="AZP5" s="51"/>
      <c r="AZQ5" s="51"/>
      <c r="AZR5" s="51"/>
      <c r="AZS5" s="51"/>
      <c r="AZT5" s="51"/>
      <c r="AZU5" s="51"/>
      <c r="AZV5" s="51"/>
      <c r="AZW5" s="51"/>
      <c r="AZX5" s="51"/>
      <c r="AZY5" s="51"/>
      <c r="AZZ5" s="51"/>
      <c r="BAA5" s="51"/>
      <c r="BAB5" s="51"/>
      <c r="BAC5" s="51"/>
      <c r="BAD5" s="51"/>
      <c r="BAE5" s="51"/>
      <c r="BAF5" s="51"/>
      <c r="BAG5" s="51"/>
      <c r="BAH5" s="51"/>
      <c r="BAI5" s="51"/>
      <c r="BAJ5" s="51"/>
      <c r="BAK5" s="51"/>
      <c r="BAL5" s="51"/>
      <c r="BAM5" s="51"/>
      <c r="BAN5" s="51"/>
      <c r="BAO5" s="51"/>
      <c r="BAP5" s="51"/>
      <c r="BAQ5" s="51"/>
      <c r="BAR5" s="51"/>
      <c r="BAS5" s="51"/>
      <c r="BAT5" s="51"/>
      <c r="BAU5" s="51"/>
      <c r="BAV5" s="51"/>
      <c r="BAW5" s="51"/>
      <c r="BAX5" s="51"/>
      <c r="BAY5" s="51"/>
      <c r="BAZ5" s="51"/>
      <c r="BBA5" s="51"/>
      <c r="BBB5" s="51"/>
      <c r="BBC5" s="51"/>
      <c r="BBD5" s="51"/>
      <c r="BBE5" s="51"/>
      <c r="BBF5" s="51"/>
      <c r="BBG5" s="51"/>
      <c r="BBH5" s="51"/>
      <c r="BBI5" s="51"/>
      <c r="BBJ5" s="51"/>
      <c r="BBK5" s="51"/>
      <c r="BBL5" s="51"/>
      <c r="BBM5" s="51"/>
      <c r="BBN5" s="51"/>
      <c r="BBO5" s="51"/>
      <c r="BBP5" s="51"/>
      <c r="BBQ5" s="51"/>
      <c r="BBR5" s="51"/>
      <c r="BBS5" s="51"/>
      <c r="BBT5" s="51"/>
      <c r="BBU5" s="51"/>
      <c r="BBV5" s="51"/>
      <c r="BBW5" s="51"/>
      <c r="BBX5" s="51"/>
      <c r="BBY5" s="51"/>
      <c r="BBZ5" s="51"/>
      <c r="BCA5" s="51"/>
      <c r="BCB5" s="51"/>
      <c r="BCC5" s="51"/>
      <c r="BCD5" s="51"/>
      <c r="BCE5" s="51"/>
      <c r="BCF5" s="51"/>
      <c r="BCG5" s="51"/>
      <c r="BCH5" s="51"/>
      <c r="BCI5" s="51"/>
      <c r="BCJ5" s="51"/>
      <c r="BCK5" s="51"/>
      <c r="BCL5" s="51"/>
      <c r="BCM5" s="51"/>
      <c r="BCN5" s="51"/>
      <c r="BCO5" s="51"/>
      <c r="BCP5" s="51"/>
      <c r="BCQ5" s="51"/>
      <c r="BCR5" s="51"/>
      <c r="BCS5" s="51"/>
      <c r="BCT5" s="51"/>
      <c r="BCU5" s="51"/>
      <c r="BCV5" s="51"/>
      <c r="BCW5" s="51"/>
      <c r="BCX5" s="51"/>
      <c r="BCY5" s="51"/>
      <c r="BCZ5" s="51"/>
      <c r="BDA5" s="51"/>
      <c r="BDB5" s="51"/>
      <c r="BDC5" s="51"/>
      <c r="BDD5" s="51"/>
      <c r="BDE5" s="51"/>
      <c r="BDF5" s="51"/>
      <c r="BDG5" s="51"/>
      <c r="BDH5" s="51"/>
      <c r="BDI5" s="51"/>
      <c r="BDJ5" s="51"/>
      <c r="BDK5" s="51"/>
      <c r="BDL5" s="51"/>
      <c r="BDM5" s="51"/>
      <c r="BDN5" s="51"/>
      <c r="BDO5" s="51"/>
      <c r="BDP5" s="51"/>
      <c r="BDQ5" s="51"/>
      <c r="BDR5" s="51"/>
      <c r="BDS5" s="51"/>
      <c r="BDT5" s="51"/>
      <c r="BDU5" s="51"/>
      <c r="BDV5" s="51"/>
      <c r="BDW5" s="51"/>
      <c r="BDX5" s="51"/>
      <c r="BDY5" s="51"/>
      <c r="BDZ5" s="51"/>
      <c r="BEA5" s="51"/>
      <c r="BEB5" s="51"/>
      <c r="BEC5" s="51"/>
      <c r="BED5" s="51"/>
      <c r="BEE5" s="51"/>
      <c r="BEF5" s="51"/>
      <c r="BEG5" s="51"/>
      <c r="BEH5" s="51"/>
      <c r="BEI5" s="51"/>
      <c r="BEJ5" s="51"/>
      <c r="BEK5" s="51"/>
      <c r="BEL5" s="51"/>
      <c r="BEM5" s="51"/>
      <c r="BEN5" s="51"/>
      <c r="BEO5" s="51"/>
      <c r="BEP5" s="51"/>
      <c r="BEQ5" s="51"/>
      <c r="BER5" s="51"/>
      <c r="BES5" s="51"/>
      <c r="BET5" s="51"/>
      <c r="BEU5" s="51"/>
      <c r="BEV5" s="51"/>
      <c r="BEW5" s="51"/>
      <c r="BEX5" s="51"/>
      <c r="BEY5" s="51"/>
      <c r="BEZ5" s="51"/>
      <c r="BFA5" s="51"/>
      <c r="BFB5" s="51"/>
      <c r="BFC5" s="51"/>
      <c r="BFD5" s="51"/>
      <c r="BFE5" s="51"/>
      <c r="BFF5" s="51"/>
      <c r="BFG5" s="51"/>
      <c r="BFH5" s="51"/>
      <c r="BFI5" s="51"/>
      <c r="BFJ5" s="51"/>
      <c r="BFK5" s="51"/>
      <c r="BFL5" s="51"/>
      <c r="BFM5" s="51"/>
      <c r="BFN5" s="51"/>
      <c r="BFO5" s="51"/>
      <c r="BFP5" s="51"/>
      <c r="BFQ5" s="51"/>
      <c r="BFR5" s="51"/>
      <c r="BFS5" s="51"/>
      <c r="BFT5" s="51"/>
      <c r="BFU5" s="51"/>
      <c r="BFV5" s="51"/>
      <c r="BFW5" s="51"/>
      <c r="BFX5" s="51"/>
      <c r="BFY5" s="51"/>
      <c r="BFZ5" s="51"/>
      <c r="BGA5" s="51"/>
      <c r="BGB5" s="51"/>
      <c r="BGC5" s="51"/>
      <c r="BGD5" s="51"/>
      <c r="BGE5" s="51"/>
      <c r="BGF5" s="51"/>
      <c r="BGG5" s="51"/>
      <c r="BGH5" s="51"/>
      <c r="BGI5" s="51"/>
      <c r="BGJ5" s="51"/>
      <c r="BGK5" s="51"/>
      <c r="BGL5" s="51"/>
      <c r="BGM5" s="51"/>
      <c r="BGN5" s="51"/>
      <c r="BGO5" s="51"/>
      <c r="BGP5" s="51"/>
      <c r="BGQ5" s="51"/>
      <c r="BGR5" s="51"/>
      <c r="BGS5" s="51"/>
      <c r="BGT5" s="51"/>
      <c r="BGU5" s="51"/>
      <c r="BGV5" s="51"/>
      <c r="BGW5" s="51"/>
      <c r="BGX5" s="51"/>
      <c r="BGY5" s="51"/>
      <c r="BGZ5" s="51"/>
      <c r="BHA5" s="51"/>
      <c r="BHB5" s="51"/>
      <c r="BHC5" s="51"/>
      <c r="BHD5" s="51"/>
      <c r="BHE5" s="51"/>
      <c r="BHF5" s="51"/>
      <c r="BHG5" s="51"/>
      <c r="BHH5" s="51"/>
      <c r="BHI5" s="51"/>
      <c r="BHJ5" s="51"/>
      <c r="BHK5" s="51"/>
      <c r="BHL5" s="51"/>
      <c r="BHM5" s="51"/>
      <c r="BHN5" s="51"/>
      <c r="BHO5" s="51"/>
      <c r="BHP5" s="51"/>
      <c r="BHQ5" s="51"/>
      <c r="BHR5" s="51"/>
      <c r="BHS5" s="51"/>
      <c r="BHT5" s="51"/>
      <c r="BHU5" s="51"/>
      <c r="BHV5" s="51"/>
      <c r="BHW5" s="51"/>
      <c r="BHX5" s="51"/>
      <c r="BHY5" s="51"/>
      <c r="BHZ5" s="51"/>
      <c r="BIA5" s="51"/>
      <c r="BIB5" s="51"/>
      <c r="BIC5" s="51"/>
      <c r="BID5" s="51"/>
      <c r="BIE5" s="51"/>
      <c r="BIF5" s="51"/>
      <c r="BIG5" s="51"/>
      <c r="BIH5" s="51"/>
      <c r="BII5" s="51"/>
      <c r="BIJ5" s="51"/>
      <c r="BIK5" s="51"/>
      <c r="BIL5" s="51"/>
      <c r="BIM5" s="51"/>
      <c r="BIN5" s="51"/>
      <c r="BIO5" s="51"/>
      <c r="BIP5" s="51"/>
      <c r="BIQ5" s="51"/>
      <c r="BIR5" s="51"/>
      <c r="BIS5" s="51"/>
      <c r="BIT5" s="51"/>
      <c r="BIU5" s="51"/>
      <c r="BIV5" s="51"/>
      <c r="BIW5" s="51"/>
      <c r="BIX5" s="51"/>
      <c r="BIY5" s="51"/>
      <c r="BIZ5" s="51"/>
      <c r="BJA5" s="51"/>
      <c r="BJB5" s="51"/>
      <c r="BJC5" s="51"/>
      <c r="BJD5" s="51"/>
      <c r="BJE5" s="51"/>
      <c r="BJF5" s="51"/>
      <c r="BJG5" s="51"/>
      <c r="BJH5" s="51"/>
      <c r="BJI5" s="51"/>
      <c r="BJJ5" s="51"/>
      <c r="BJK5" s="51"/>
      <c r="BJL5" s="51"/>
      <c r="BJM5" s="51"/>
      <c r="BJN5" s="51"/>
      <c r="BJO5" s="51"/>
      <c r="BJP5" s="51"/>
      <c r="BJQ5" s="51"/>
      <c r="BJR5" s="51"/>
      <c r="BJS5" s="51"/>
      <c r="BJT5" s="51"/>
      <c r="BJU5" s="51"/>
      <c r="BJV5" s="51"/>
      <c r="BJW5" s="51"/>
      <c r="BJX5" s="51"/>
      <c r="BJY5" s="51"/>
      <c r="BJZ5" s="51"/>
      <c r="BKA5" s="51"/>
      <c r="BKB5" s="51"/>
      <c r="BKC5" s="51"/>
      <c r="BKD5" s="51"/>
      <c r="BKE5" s="51"/>
      <c r="BKF5" s="51"/>
      <c r="BKG5" s="51"/>
      <c r="BKH5" s="51"/>
      <c r="BKI5" s="51"/>
      <c r="BKJ5" s="51"/>
      <c r="BKK5" s="51"/>
      <c r="BKL5" s="51"/>
      <c r="BKM5" s="51"/>
      <c r="BKN5" s="51"/>
      <c r="BKO5" s="51"/>
      <c r="BKP5" s="51"/>
      <c r="BKQ5" s="51"/>
      <c r="BKR5" s="51"/>
      <c r="BKS5" s="51"/>
      <c r="BKT5" s="51"/>
      <c r="BKU5" s="51"/>
      <c r="BKV5" s="51"/>
      <c r="BKW5" s="51"/>
      <c r="BKX5" s="51"/>
      <c r="BKY5" s="51"/>
      <c r="BKZ5" s="51"/>
      <c r="BLA5" s="51"/>
      <c r="BLB5" s="51"/>
      <c r="BLC5" s="51"/>
      <c r="BLD5" s="51"/>
      <c r="BLE5" s="51"/>
      <c r="BLF5" s="51"/>
      <c r="BLG5" s="51"/>
      <c r="BLH5" s="51"/>
      <c r="BLI5" s="51"/>
      <c r="BLJ5" s="51"/>
      <c r="BLK5" s="51"/>
      <c r="BLL5" s="51"/>
      <c r="BLM5" s="51"/>
      <c r="BLN5" s="51"/>
      <c r="BLO5" s="51"/>
      <c r="BLP5" s="51"/>
      <c r="BLQ5" s="51"/>
      <c r="BLR5" s="51"/>
      <c r="BLS5" s="51"/>
      <c r="BLT5" s="51"/>
      <c r="BLU5" s="51"/>
      <c r="BLV5" s="51"/>
      <c r="BLW5" s="51"/>
      <c r="BLX5" s="51"/>
      <c r="BLY5" s="51"/>
      <c r="BLZ5" s="51"/>
      <c r="BMA5" s="51"/>
      <c r="BMB5" s="51"/>
      <c r="BMC5" s="51"/>
      <c r="BMD5" s="51"/>
      <c r="BME5" s="51"/>
      <c r="BMF5" s="51"/>
      <c r="BMG5" s="51"/>
      <c r="BMH5" s="51"/>
      <c r="BMI5" s="51"/>
      <c r="BMJ5" s="51"/>
      <c r="BMK5" s="51"/>
      <c r="BML5" s="51"/>
      <c r="BMM5" s="51"/>
      <c r="BMN5" s="51"/>
      <c r="BMO5" s="51"/>
      <c r="BMP5" s="51"/>
      <c r="BMQ5" s="51"/>
      <c r="BMR5" s="51"/>
      <c r="BMS5" s="51"/>
      <c r="BMT5" s="51"/>
      <c r="BMU5" s="51"/>
      <c r="BMV5" s="51"/>
      <c r="BMW5" s="51"/>
      <c r="BMX5" s="51"/>
      <c r="BMY5" s="51"/>
      <c r="BMZ5" s="51"/>
      <c r="BNA5" s="51"/>
      <c r="BNB5" s="51"/>
      <c r="BNC5" s="51"/>
      <c r="BND5" s="51"/>
      <c r="BNE5" s="51"/>
      <c r="BNF5" s="51"/>
      <c r="BNG5" s="51"/>
      <c r="BNH5" s="51"/>
      <c r="BNI5" s="51"/>
      <c r="BNJ5" s="51"/>
      <c r="BNK5" s="51"/>
      <c r="BNL5" s="51"/>
      <c r="BNM5" s="51"/>
      <c r="BNN5" s="51"/>
      <c r="BNO5" s="51"/>
      <c r="BNP5" s="51"/>
      <c r="BNQ5" s="51"/>
      <c r="BNR5" s="51"/>
      <c r="BNS5" s="51"/>
      <c r="BNT5" s="51"/>
      <c r="BNU5" s="51"/>
      <c r="BNV5" s="51"/>
      <c r="BNW5" s="51"/>
      <c r="BNX5" s="51"/>
      <c r="BNY5" s="51"/>
      <c r="BNZ5" s="51"/>
      <c r="BOA5" s="51"/>
      <c r="BOB5" s="51"/>
      <c r="BOC5" s="51"/>
      <c r="BOD5" s="51"/>
      <c r="BOE5" s="51"/>
      <c r="BOF5" s="51"/>
      <c r="BOG5" s="51"/>
      <c r="BOH5" s="51"/>
      <c r="BOI5" s="51"/>
      <c r="BOJ5" s="51"/>
      <c r="BOK5" s="51"/>
      <c r="BOL5" s="51"/>
      <c r="BOM5" s="51"/>
      <c r="BON5" s="51"/>
      <c r="BOO5" s="51"/>
      <c r="BOP5" s="51"/>
      <c r="BOQ5" s="51"/>
      <c r="BOR5" s="51"/>
      <c r="BOS5" s="51"/>
      <c r="BOT5" s="51"/>
      <c r="BOU5" s="51"/>
      <c r="BOV5" s="51"/>
      <c r="BOW5" s="51"/>
      <c r="BOX5" s="51"/>
      <c r="BOY5" s="51"/>
      <c r="BOZ5" s="51"/>
      <c r="BPA5" s="51"/>
      <c r="BPB5" s="51"/>
      <c r="BPC5" s="51"/>
      <c r="BPD5" s="51"/>
      <c r="BPE5" s="51"/>
      <c r="BPF5" s="51"/>
      <c r="BPG5" s="51"/>
      <c r="BPH5" s="51"/>
      <c r="BPI5" s="51"/>
      <c r="BPJ5" s="51"/>
      <c r="BPK5" s="51"/>
      <c r="BPL5" s="51"/>
      <c r="BPM5" s="51"/>
      <c r="BPN5" s="51"/>
      <c r="BPO5" s="51"/>
      <c r="BPP5" s="51"/>
      <c r="BPQ5" s="51"/>
      <c r="BPR5" s="51"/>
      <c r="BPS5" s="51"/>
      <c r="BPT5" s="51"/>
      <c r="BPU5" s="51"/>
      <c r="BPV5" s="51"/>
      <c r="BPW5" s="51"/>
      <c r="BPX5" s="51"/>
      <c r="BPY5" s="51"/>
      <c r="BPZ5" s="51"/>
      <c r="BQA5" s="51"/>
      <c r="BQB5" s="51"/>
      <c r="BQC5" s="51"/>
      <c r="BQD5" s="51"/>
      <c r="BQE5" s="51"/>
      <c r="BQF5" s="51"/>
      <c r="BQG5" s="51"/>
      <c r="BQH5" s="51"/>
      <c r="BQI5" s="51"/>
      <c r="BQJ5" s="51"/>
      <c r="BQK5" s="51"/>
      <c r="BQL5" s="51"/>
      <c r="BQM5" s="51"/>
      <c r="BQN5" s="51"/>
      <c r="BQO5" s="51"/>
      <c r="BQP5" s="51"/>
      <c r="BQQ5" s="51"/>
      <c r="BQR5" s="51"/>
      <c r="BQS5" s="51"/>
      <c r="BQT5" s="51"/>
      <c r="BQU5" s="51"/>
      <c r="BQV5" s="51"/>
      <c r="BQW5" s="51"/>
      <c r="BQX5" s="51"/>
      <c r="BQY5" s="51"/>
      <c r="BQZ5" s="51"/>
      <c r="BRA5" s="51"/>
      <c r="BRB5" s="51"/>
      <c r="BRC5" s="51"/>
      <c r="BRD5" s="51"/>
      <c r="BRE5" s="51"/>
      <c r="BRF5" s="51"/>
      <c r="BRG5" s="51"/>
      <c r="BRH5" s="51"/>
      <c r="BRI5" s="51"/>
      <c r="BRJ5" s="51"/>
      <c r="BRK5" s="51"/>
      <c r="BRL5" s="51"/>
      <c r="BRM5" s="51"/>
      <c r="BRN5" s="51"/>
      <c r="BRO5" s="51"/>
      <c r="BRP5" s="51"/>
      <c r="BRQ5" s="51"/>
      <c r="BRR5" s="51"/>
      <c r="BRS5" s="51"/>
      <c r="BRT5" s="51"/>
      <c r="BRU5" s="51"/>
      <c r="BRV5" s="51"/>
      <c r="BRW5" s="51"/>
      <c r="BRX5" s="51"/>
      <c r="BRY5" s="51"/>
      <c r="BRZ5" s="51"/>
      <c r="BSA5" s="51"/>
      <c r="BSB5" s="51"/>
      <c r="BSC5" s="51"/>
      <c r="BSD5" s="51"/>
      <c r="BSE5" s="51"/>
      <c r="BSF5" s="51"/>
      <c r="BSG5" s="51"/>
      <c r="BSH5" s="51"/>
      <c r="BSI5" s="51"/>
      <c r="BSJ5" s="51"/>
      <c r="BSK5" s="51"/>
      <c r="BSL5" s="51"/>
      <c r="BSM5" s="51"/>
      <c r="BSN5" s="51"/>
      <c r="BSO5" s="51"/>
      <c r="BSP5" s="51"/>
      <c r="BSQ5" s="51"/>
      <c r="BSR5" s="51"/>
      <c r="BSS5" s="51"/>
      <c r="BST5" s="51"/>
      <c r="BSU5" s="51"/>
      <c r="BSV5" s="51"/>
      <c r="BSW5" s="51"/>
      <c r="BSX5" s="51"/>
      <c r="BSY5" s="51"/>
      <c r="BSZ5" s="51"/>
      <c r="BTA5" s="51"/>
      <c r="BTB5" s="51"/>
      <c r="BTC5" s="51"/>
      <c r="BTD5" s="51"/>
      <c r="BTE5" s="51"/>
      <c r="BTF5" s="51"/>
      <c r="BTG5" s="51"/>
      <c r="BTH5" s="51"/>
      <c r="BTI5" s="51"/>
      <c r="BTJ5" s="51"/>
      <c r="BTK5" s="51"/>
      <c r="BTL5" s="51"/>
      <c r="BTM5" s="51"/>
      <c r="BTN5" s="51"/>
      <c r="BTO5" s="51"/>
      <c r="BTP5" s="51"/>
      <c r="BTQ5" s="51"/>
      <c r="BTR5" s="51"/>
      <c r="BTS5" s="51"/>
      <c r="BTT5" s="51"/>
      <c r="BTU5" s="51"/>
      <c r="BTV5" s="51"/>
      <c r="BTW5" s="51"/>
      <c r="BTX5" s="51"/>
      <c r="BTY5" s="51"/>
      <c r="BTZ5" s="51"/>
      <c r="BUA5" s="51"/>
      <c r="BUB5" s="51"/>
      <c r="BUC5" s="51"/>
      <c r="BUD5" s="51"/>
      <c r="BUE5" s="51"/>
      <c r="BUF5" s="51"/>
      <c r="BUG5" s="51"/>
      <c r="BUH5" s="51"/>
      <c r="BUI5" s="51"/>
      <c r="BUJ5" s="51"/>
      <c r="BUK5" s="51"/>
      <c r="BUL5" s="51"/>
      <c r="BUM5" s="51"/>
      <c r="BUN5" s="51"/>
      <c r="BUO5" s="51"/>
      <c r="BUP5" s="51"/>
      <c r="BUQ5" s="51"/>
      <c r="BUR5" s="51"/>
      <c r="BUS5" s="51"/>
      <c r="BUT5" s="51"/>
      <c r="BUU5" s="51"/>
      <c r="BUV5" s="51"/>
      <c r="BUW5" s="51"/>
      <c r="BUX5" s="51"/>
      <c r="BUY5" s="51"/>
      <c r="BUZ5" s="51"/>
      <c r="BVA5" s="51"/>
      <c r="BVB5" s="51"/>
      <c r="BVC5" s="51"/>
      <c r="BVD5" s="51"/>
      <c r="BVE5" s="51"/>
      <c r="BVF5" s="51"/>
      <c r="BVG5" s="51"/>
      <c r="BVH5" s="51"/>
      <c r="BVI5" s="51"/>
      <c r="BVJ5" s="51"/>
      <c r="BVK5" s="51"/>
      <c r="BVL5" s="51"/>
      <c r="BVM5" s="51"/>
      <c r="BVN5" s="51"/>
      <c r="BVO5" s="51"/>
      <c r="BVP5" s="51"/>
      <c r="BVQ5" s="51"/>
      <c r="BVR5" s="51"/>
      <c r="BVS5" s="51"/>
      <c r="BVT5" s="51"/>
      <c r="BVU5" s="51"/>
      <c r="BVV5" s="51"/>
      <c r="BVW5" s="51"/>
      <c r="BVX5" s="51"/>
      <c r="BVY5" s="51"/>
      <c r="BVZ5" s="51"/>
      <c r="BWA5" s="51"/>
      <c r="BWB5" s="51"/>
      <c r="BWC5" s="51"/>
      <c r="BWD5" s="51"/>
      <c r="BWE5" s="51"/>
      <c r="BWF5" s="51"/>
      <c r="BWG5" s="51"/>
      <c r="BWH5" s="51"/>
      <c r="BWI5" s="51"/>
      <c r="BWJ5" s="51"/>
      <c r="BWK5" s="51"/>
      <c r="BWL5" s="51"/>
      <c r="BWM5" s="51"/>
      <c r="BWN5" s="51"/>
      <c r="BWO5" s="51"/>
      <c r="BWP5" s="51"/>
      <c r="BWQ5" s="51"/>
      <c r="BWR5" s="51"/>
      <c r="BWS5" s="51"/>
      <c r="BWT5" s="51"/>
      <c r="BWU5" s="51"/>
      <c r="BWV5" s="51"/>
      <c r="BWW5" s="51"/>
      <c r="BWX5" s="51"/>
      <c r="BWY5" s="51"/>
      <c r="BWZ5" s="51"/>
      <c r="BXA5" s="51"/>
      <c r="BXB5" s="51"/>
      <c r="BXC5" s="51"/>
      <c r="BXD5" s="51"/>
      <c r="BXE5" s="51"/>
      <c r="BXF5" s="51"/>
      <c r="BXG5" s="51"/>
      <c r="BXH5" s="51"/>
      <c r="BXI5" s="51"/>
      <c r="BXJ5" s="51"/>
      <c r="BXK5" s="51"/>
      <c r="BXL5" s="51"/>
      <c r="BXM5" s="51"/>
      <c r="BXN5" s="51"/>
      <c r="BXO5" s="51"/>
      <c r="BXP5" s="51"/>
      <c r="BXQ5" s="51"/>
      <c r="BXR5" s="51"/>
      <c r="BXS5" s="51"/>
      <c r="BXT5" s="51"/>
      <c r="BXU5" s="51"/>
      <c r="BXV5" s="51"/>
      <c r="BXW5" s="51"/>
      <c r="BXX5" s="51"/>
      <c r="BXY5" s="51"/>
      <c r="BXZ5" s="51"/>
      <c r="BYA5" s="51"/>
      <c r="BYB5" s="51"/>
      <c r="BYC5" s="51"/>
      <c r="BYD5" s="51"/>
      <c r="BYE5" s="51"/>
      <c r="BYF5" s="51"/>
      <c r="BYG5" s="51"/>
      <c r="BYH5" s="51"/>
      <c r="BYI5" s="51"/>
      <c r="BYJ5" s="51"/>
      <c r="BYK5" s="51"/>
      <c r="BYL5" s="51"/>
      <c r="BYM5" s="51"/>
      <c r="BYN5" s="51"/>
      <c r="BYO5" s="51"/>
      <c r="BYP5" s="51"/>
      <c r="BYQ5" s="51"/>
      <c r="BYR5" s="51"/>
      <c r="BYS5" s="51"/>
      <c r="BYT5" s="51"/>
      <c r="BYU5" s="51"/>
      <c r="BYV5" s="51"/>
      <c r="BYW5" s="51"/>
      <c r="BYX5" s="51"/>
      <c r="BYY5" s="51"/>
      <c r="BYZ5" s="51"/>
      <c r="BZA5" s="51"/>
      <c r="BZB5" s="51"/>
      <c r="BZC5" s="51"/>
      <c r="BZD5" s="51"/>
      <c r="BZE5" s="51"/>
      <c r="BZF5" s="51"/>
      <c r="BZG5" s="51"/>
      <c r="BZH5" s="51"/>
      <c r="BZI5" s="51"/>
      <c r="BZJ5" s="51"/>
      <c r="BZK5" s="51"/>
      <c r="BZL5" s="51"/>
      <c r="BZM5" s="51"/>
      <c r="BZN5" s="51"/>
      <c r="BZO5" s="51"/>
      <c r="BZP5" s="51"/>
      <c r="BZQ5" s="51"/>
      <c r="BZR5" s="51"/>
      <c r="BZS5" s="51"/>
      <c r="BZT5" s="51"/>
      <c r="BZU5" s="51"/>
      <c r="BZV5" s="51"/>
      <c r="BZW5" s="51"/>
      <c r="BZX5" s="51"/>
      <c r="BZY5" s="51"/>
      <c r="BZZ5" s="51"/>
      <c r="CAA5" s="51"/>
      <c r="CAB5" s="51"/>
      <c r="CAC5" s="51"/>
      <c r="CAD5" s="51"/>
      <c r="CAE5" s="51"/>
      <c r="CAF5" s="51"/>
      <c r="CAG5" s="51"/>
      <c r="CAH5" s="51"/>
      <c r="CAI5" s="51"/>
      <c r="CAJ5" s="51"/>
      <c r="CAK5" s="51"/>
      <c r="CAL5" s="51"/>
      <c r="CAM5" s="51"/>
      <c r="CAN5" s="51"/>
      <c r="CAO5" s="51"/>
      <c r="CAP5" s="51"/>
      <c r="CAQ5" s="51"/>
      <c r="CAR5" s="51"/>
      <c r="CAS5" s="51"/>
      <c r="CAT5" s="51"/>
      <c r="CAU5" s="51"/>
      <c r="CAV5" s="51"/>
      <c r="CAW5" s="51"/>
      <c r="CAX5" s="51"/>
      <c r="CAY5" s="51"/>
      <c r="CAZ5" s="51"/>
      <c r="CBA5" s="51"/>
      <c r="CBB5" s="51"/>
      <c r="CBC5" s="51"/>
      <c r="CBD5" s="51"/>
      <c r="CBE5" s="51"/>
      <c r="CBF5" s="51"/>
      <c r="CBG5" s="51"/>
      <c r="CBH5" s="51"/>
      <c r="CBI5" s="51"/>
      <c r="CBJ5" s="51"/>
      <c r="CBK5" s="51"/>
      <c r="CBL5" s="51"/>
      <c r="CBM5" s="51"/>
      <c r="CBN5" s="51"/>
      <c r="CBO5" s="51"/>
      <c r="CBP5" s="51"/>
      <c r="CBQ5" s="51"/>
      <c r="CBR5" s="51"/>
      <c r="CBS5" s="51"/>
      <c r="CBT5" s="51"/>
      <c r="CBU5" s="51"/>
      <c r="CBV5" s="51"/>
      <c r="CBW5" s="51"/>
      <c r="CBX5" s="51"/>
      <c r="CBY5" s="51"/>
      <c r="CBZ5" s="51"/>
      <c r="CCA5" s="51"/>
      <c r="CCB5" s="51"/>
      <c r="CCC5" s="51"/>
      <c r="CCD5" s="51"/>
      <c r="CCE5" s="51"/>
      <c r="CCF5" s="51"/>
      <c r="CCG5" s="51"/>
      <c r="CCH5" s="51"/>
      <c r="CCI5" s="51"/>
      <c r="CCJ5" s="51"/>
      <c r="CCK5" s="51"/>
      <c r="CCL5" s="51"/>
      <c r="CCM5" s="51"/>
      <c r="CCN5" s="51"/>
      <c r="CCO5" s="51"/>
      <c r="CCP5" s="51"/>
      <c r="CCQ5" s="51"/>
      <c r="CCR5" s="51"/>
      <c r="CCS5" s="51"/>
      <c r="CCT5" s="51"/>
      <c r="CCU5" s="51"/>
      <c r="CCV5" s="51"/>
      <c r="CCW5" s="51"/>
      <c r="CCX5" s="51"/>
      <c r="CCY5" s="51"/>
      <c r="CCZ5" s="51"/>
      <c r="CDA5" s="51"/>
      <c r="CDB5" s="51"/>
      <c r="CDC5" s="51"/>
      <c r="CDD5" s="51"/>
      <c r="CDE5" s="51"/>
      <c r="CDF5" s="51"/>
      <c r="CDG5" s="51"/>
      <c r="CDH5" s="51"/>
      <c r="CDI5" s="51"/>
      <c r="CDJ5" s="51"/>
      <c r="CDK5" s="51"/>
      <c r="CDL5" s="51"/>
      <c r="CDM5" s="51"/>
      <c r="CDN5" s="51"/>
      <c r="CDO5" s="51"/>
      <c r="CDP5" s="51"/>
      <c r="CDQ5" s="51"/>
      <c r="CDR5" s="51"/>
      <c r="CDS5" s="51"/>
      <c r="CDT5" s="51"/>
      <c r="CDU5" s="51"/>
      <c r="CDV5" s="51"/>
      <c r="CDW5" s="51"/>
      <c r="CDX5" s="51"/>
      <c r="CDY5" s="51"/>
      <c r="CDZ5" s="51"/>
      <c r="CEA5" s="51"/>
      <c r="CEB5" s="51"/>
      <c r="CEC5" s="51"/>
      <c r="CED5" s="51"/>
      <c r="CEE5" s="51"/>
      <c r="CEF5" s="51"/>
      <c r="CEG5" s="51"/>
      <c r="CEH5" s="51"/>
      <c r="CEI5" s="51"/>
      <c r="CEJ5" s="51"/>
      <c r="CEK5" s="51"/>
      <c r="CEL5" s="51"/>
      <c r="CEM5" s="51"/>
      <c r="CEN5" s="51"/>
      <c r="CEO5" s="51"/>
      <c r="CEP5" s="51"/>
      <c r="CEQ5" s="51"/>
      <c r="CER5" s="51"/>
      <c r="CES5" s="51"/>
      <c r="CET5" s="51"/>
      <c r="CEU5" s="51"/>
      <c r="CEV5" s="51"/>
      <c r="CEW5" s="51"/>
      <c r="CEX5" s="51"/>
      <c r="CEY5" s="51"/>
      <c r="CEZ5" s="51"/>
      <c r="CFA5" s="51"/>
      <c r="CFB5" s="51"/>
      <c r="CFC5" s="51"/>
      <c r="CFD5" s="51"/>
      <c r="CFE5" s="51"/>
      <c r="CFF5" s="51"/>
      <c r="CFG5" s="51"/>
      <c r="CFH5" s="51"/>
      <c r="CFI5" s="51"/>
      <c r="CFJ5" s="51"/>
      <c r="CFK5" s="51"/>
      <c r="CFL5" s="51"/>
      <c r="CFM5" s="51"/>
      <c r="CFN5" s="51"/>
      <c r="CFO5" s="51"/>
      <c r="CFP5" s="51"/>
      <c r="CFQ5" s="51"/>
      <c r="CFR5" s="51"/>
      <c r="CFS5" s="51"/>
      <c r="CFT5" s="51"/>
      <c r="CFU5" s="51"/>
      <c r="CFV5" s="51"/>
      <c r="CFW5" s="51"/>
      <c r="CFX5" s="51"/>
      <c r="CFY5" s="51"/>
      <c r="CFZ5" s="51"/>
      <c r="CGA5" s="51"/>
      <c r="CGB5" s="51"/>
      <c r="CGC5" s="51"/>
      <c r="CGD5" s="51"/>
      <c r="CGE5" s="51"/>
      <c r="CGF5" s="51"/>
      <c r="CGG5" s="51"/>
      <c r="CGH5" s="51"/>
      <c r="CGI5" s="51"/>
      <c r="CGJ5" s="51"/>
      <c r="CGK5" s="51"/>
      <c r="CGL5" s="51"/>
      <c r="CGM5" s="51"/>
      <c r="CGN5" s="51"/>
      <c r="CGO5" s="51"/>
      <c r="CGP5" s="51"/>
      <c r="CGQ5" s="51"/>
      <c r="CGR5" s="51"/>
      <c r="CGS5" s="51"/>
      <c r="CGT5" s="51"/>
      <c r="CGU5" s="51"/>
      <c r="CGV5" s="51"/>
      <c r="CGW5" s="51"/>
      <c r="CGX5" s="51"/>
      <c r="CGY5" s="51"/>
      <c r="CGZ5" s="51"/>
      <c r="CHA5" s="51"/>
      <c r="CHB5" s="51"/>
      <c r="CHC5" s="51"/>
      <c r="CHD5" s="51"/>
      <c r="CHE5" s="51"/>
      <c r="CHF5" s="51"/>
      <c r="CHG5" s="51"/>
      <c r="CHH5" s="51"/>
      <c r="CHI5" s="51"/>
      <c r="CHJ5" s="51"/>
      <c r="CHK5" s="51"/>
      <c r="CHL5" s="51"/>
      <c r="CHM5" s="51"/>
      <c r="CHN5" s="51"/>
      <c r="CHO5" s="51"/>
      <c r="CHP5" s="51"/>
      <c r="CHQ5" s="51"/>
      <c r="CHR5" s="51"/>
      <c r="CHS5" s="51"/>
      <c r="CHT5" s="51"/>
      <c r="CHU5" s="51"/>
      <c r="CHV5" s="51"/>
      <c r="CHW5" s="51"/>
      <c r="CHX5" s="51"/>
      <c r="CHY5" s="51"/>
      <c r="CHZ5" s="51"/>
      <c r="CIA5" s="51"/>
      <c r="CIB5" s="51"/>
      <c r="CIC5" s="51"/>
      <c r="CID5" s="51"/>
      <c r="CIE5" s="51"/>
      <c r="CIF5" s="51"/>
      <c r="CIG5" s="51"/>
      <c r="CIH5" s="51"/>
      <c r="CII5" s="51"/>
      <c r="CIJ5" s="51"/>
      <c r="CIK5" s="51"/>
      <c r="CIL5" s="51"/>
      <c r="CIM5" s="51"/>
      <c r="CIN5" s="51"/>
      <c r="CIO5" s="51"/>
      <c r="CIP5" s="51"/>
      <c r="CIQ5" s="51"/>
      <c r="CIR5" s="51"/>
      <c r="CIS5" s="51"/>
      <c r="CIT5" s="51"/>
      <c r="CIU5" s="51"/>
      <c r="CIV5" s="51"/>
      <c r="CIW5" s="51"/>
      <c r="CIX5" s="51"/>
      <c r="CIY5" s="51"/>
      <c r="CIZ5" s="51"/>
      <c r="CJA5" s="51"/>
      <c r="CJB5" s="51"/>
      <c r="CJC5" s="51"/>
      <c r="CJD5" s="51"/>
      <c r="CJE5" s="51"/>
      <c r="CJF5" s="51"/>
      <c r="CJG5" s="51"/>
      <c r="CJH5" s="51"/>
      <c r="CJI5" s="51"/>
      <c r="CJJ5" s="51"/>
      <c r="CJK5" s="51"/>
      <c r="CJL5" s="51"/>
      <c r="CJM5" s="51"/>
      <c r="CJN5" s="51"/>
      <c r="CJO5" s="51"/>
      <c r="CJP5" s="51"/>
      <c r="CJQ5" s="51"/>
      <c r="CJR5" s="51"/>
      <c r="CJS5" s="51"/>
      <c r="CJT5" s="51"/>
      <c r="CJU5" s="51"/>
      <c r="CJV5" s="51"/>
      <c r="CJW5" s="51"/>
      <c r="CJX5" s="51"/>
      <c r="CJY5" s="51"/>
      <c r="CJZ5" s="51"/>
      <c r="CKA5" s="51"/>
      <c r="CKB5" s="51"/>
      <c r="CKC5" s="51"/>
      <c r="CKD5" s="51"/>
      <c r="CKE5" s="51"/>
      <c r="CKF5" s="51"/>
      <c r="CKG5" s="51"/>
      <c r="CKH5" s="51"/>
      <c r="CKI5" s="51"/>
      <c r="CKJ5" s="51"/>
      <c r="CKK5" s="51"/>
      <c r="CKL5" s="51"/>
      <c r="CKM5" s="51"/>
      <c r="CKN5" s="51"/>
      <c r="CKO5" s="51"/>
      <c r="CKP5" s="51"/>
      <c r="CKQ5" s="51"/>
      <c r="CKR5" s="51"/>
      <c r="CKS5" s="51"/>
      <c r="CKT5" s="51"/>
      <c r="CKU5" s="51"/>
      <c r="CKV5" s="51"/>
      <c r="CKW5" s="51"/>
      <c r="CKX5" s="51"/>
      <c r="CKY5" s="51"/>
      <c r="CKZ5" s="51"/>
      <c r="CLA5" s="51"/>
      <c r="CLB5" s="51"/>
      <c r="CLC5" s="51"/>
      <c r="CLD5" s="51"/>
      <c r="CLE5" s="51"/>
      <c r="CLF5" s="51"/>
      <c r="CLG5" s="51"/>
      <c r="CLH5" s="51"/>
      <c r="CLI5" s="51"/>
      <c r="CLJ5" s="51"/>
      <c r="CLK5" s="51"/>
      <c r="CLL5" s="51"/>
      <c r="CLM5" s="51"/>
      <c r="CLN5" s="51"/>
      <c r="CLO5" s="51"/>
      <c r="CLP5" s="51"/>
      <c r="CLQ5" s="51"/>
      <c r="CLR5" s="51"/>
      <c r="CLS5" s="51"/>
      <c r="CLT5" s="51"/>
      <c r="CLU5" s="51"/>
      <c r="CLV5" s="51"/>
      <c r="CLW5" s="51"/>
      <c r="CLX5" s="51"/>
      <c r="CLY5" s="51"/>
      <c r="CLZ5" s="51"/>
      <c r="CMA5" s="51"/>
      <c r="CMB5" s="51"/>
      <c r="CMC5" s="51"/>
      <c r="CMD5" s="51"/>
      <c r="CME5" s="51"/>
      <c r="CMF5" s="51"/>
      <c r="CMG5" s="51"/>
      <c r="CMH5" s="51"/>
      <c r="CMI5" s="51"/>
      <c r="CMJ5" s="51"/>
      <c r="CMK5" s="51"/>
      <c r="CML5" s="51"/>
      <c r="CMM5" s="51"/>
      <c r="CMN5" s="51"/>
      <c r="CMO5" s="51"/>
      <c r="CMP5" s="51"/>
      <c r="CMQ5" s="51"/>
      <c r="CMR5" s="51"/>
      <c r="CMS5" s="51"/>
      <c r="CMT5" s="51"/>
      <c r="CMU5" s="51"/>
      <c r="CMV5" s="51"/>
      <c r="CMW5" s="51"/>
      <c r="CMX5" s="51"/>
      <c r="CMY5" s="51"/>
      <c r="CMZ5" s="51"/>
      <c r="CNA5" s="51"/>
      <c r="CNB5" s="51"/>
      <c r="CNC5" s="51"/>
      <c r="CND5" s="51"/>
      <c r="CNE5" s="51"/>
      <c r="CNF5" s="51"/>
      <c r="CNG5" s="51"/>
      <c r="CNH5" s="51"/>
      <c r="CNI5" s="51"/>
      <c r="CNJ5" s="51"/>
      <c r="CNK5" s="51"/>
      <c r="CNL5" s="51"/>
      <c r="CNM5" s="51"/>
      <c r="CNN5" s="51"/>
      <c r="CNO5" s="51"/>
      <c r="CNP5" s="51"/>
      <c r="CNQ5" s="51"/>
      <c r="CNR5" s="51"/>
      <c r="CNS5" s="51"/>
      <c r="CNT5" s="51"/>
      <c r="CNU5" s="51"/>
      <c r="CNV5" s="51"/>
      <c r="CNW5" s="51"/>
      <c r="CNX5" s="51"/>
      <c r="CNY5" s="51"/>
      <c r="CNZ5" s="51"/>
      <c r="COA5" s="51"/>
      <c r="COB5" s="51"/>
      <c r="COC5" s="51"/>
      <c r="COD5" s="51"/>
      <c r="COE5" s="51"/>
      <c r="COF5" s="51"/>
      <c r="COG5" s="51"/>
      <c r="COH5" s="51"/>
      <c r="COI5" s="51"/>
      <c r="COJ5" s="51"/>
      <c r="COK5" s="51"/>
      <c r="COL5" s="51"/>
      <c r="COM5" s="51"/>
      <c r="CON5" s="51"/>
      <c r="COO5" s="51"/>
      <c r="COP5" s="51"/>
      <c r="COQ5" s="51"/>
      <c r="COR5" s="51"/>
      <c r="COS5" s="51"/>
      <c r="COT5" s="51"/>
      <c r="COU5" s="51"/>
      <c r="COV5" s="51"/>
      <c r="COW5" s="51"/>
      <c r="COX5" s="51"/>
      <c r="COY5" s="51"/>
      <c r="COZ5" s="51"/>
      <c r="CPA5" s="51"/>
      <c r="CPB5" s="51"/>
      <c r="CPC5" s="51"/>
      <c r="CPD5" s="51"/>
      <c r="CPE5" s="51"/>
      <c r="CPF5" s="51"/>
      <c r="CPG5" s="51"/>
      <c r="CPH5" s="51"/>
      <c r="CPI5" s="51"/>
      <c r="CPJ5" s="51"/>
      <c r="CPK5" s="51"/>
      <c r="CPL5" s="51"/>
      <c r="CPM5" s="51"/>
      <c r="CPN5" s="51"/>
      <c r="CPO5" s="51"/>
      <c r="CPP5" s="51"/>
      <c r="CPQ5" s="51"/>
      <c r="CPR5" s="51"/>
      <c r="CPS5" s="51"/>
      <c r="CPT5" s="51"/>
      <c r="CPU5" s="51"/>
      <c r="CPV5" s="51"/>
      <c r="CPW5" s="51"/>
      <c r="CPX5" s="51"/>
      <c r="CPY5" s="51"/>
      <c r="CPZ5" s="51"/>
      <c r="CQA5" s="51"/>
      <c r="CQB5" s="51"/>
      <c r="CQC5" s="51"/>
      <c r="CQD5" s="51"/>
      <c r="CQE5" s="51"/>
      <c r="CQF5" s="51"/>
      <c r="CQG5" s="51"/>
      <c r="CQH5" s="51"/>
      <c r="CQI5" s="51"/>
      <c r="CQJ5" s="51"/>
      <c r="CQK5" s="51"/>
      <c r="CQL5" s="51"/>
      <c r="CQM5" s="51"/>
      <c r="CQN5" s="51"/>
      <c r="CQO5" s="51"/>
      <c r="CQP5" s="51"/>
      <c r="CQQ5" s="51"/>
      <c r="CQR5" s="51"/>
      <c r="CQS5" s="51"/>
      <c r="CQT5" s="51"/>
      <c r="CQU5" s="51"/>
      <c r="CQV5" s="51"/>
      <c r="CQW5" s="51"/>
      <c r="CQX5" s="51"/>
      <c r="CQY5" s="51"/>
      <c r="CQZ5" s="51"/>
      <c r="CRA5" s="51"/>
      <c r="CRB5" s="51"/>
      <c r="CRC5" s="51"/>
      <c r="CRD5" s="51"/>
      <c r="CRE5" s="51"/>
      <c r="CRF5" s="51"/>
      <c r="CRG5" s="51"/>
      <c r="CRH5" s="51"/>
      <c r="CRI5" s="51"/>
      <c r="CRJ5" s="51"/>
      <c r="CRK5" s="51"/>
      <c r="CRL5" s="51"/>
      <c r="CRM5" s="51"/>
      <c r="CRN5" s="51"/>
      <c r="CRO5" s="51"/>
      <c r="CRP5" s="51"/>
      <c r="CRQ5" s="51"/>
      <c r="CRR5" s="51"/>
      <c r="CRS5" s="51"/>
      <c r="CRT5" s="51"/>
      <c r="CRU5" s="51"/>
      <c r="CRV5" s="51"/>
      <c r="CRW5" s="51"/>
      <c r="CRX5" s="51"/>
      <c r="CRY5" s="51"/>
      <c r="CRZ5" s="51"/>
      <c r="CSA5" s="51"/>
      <c r="CSB5" s="51"/>
      <c r="CSC5" s="51"/>
      <c r="CSD5" s="51"/>
      <c r="CSE5" s="51"/>
      <c r="CSF5" s="51"/>
      <c r="CSG5" s="51"/>
      <c r="CSH5" s="51"/>
      <c r="CSI5" s="51"/>
      <c r="CSJ5" s="51"/>
      <c r="CSK5" s="51"/>
      <c r="CSL5" s="51"/>
      <c r="CSM5" s="51"/>
      <c r="CSN5" s="51"/>
      <c r="CSO5" s="51"/>
      <c r="CSP5" s="51"/>
      <c r="CSQ5" s="51"/>
      <c r="CSR5" s="51"/>
      <c r="CSS5" s="51"/>
      <c r="CST5" s="51"/>
      <c r="CSU5" s="51"/>
      <c r="CSV5" s="51"/>
      <c r="CSW5" s="51"/>
      <c r="CSX5" s="51"/>
      <c r="CSY5" s="51"/>
      <c r="CSZ5" s="51"/>
      <c r="CTA5" s="51"/>
      <c r="CTB5" s="51"/>
      <c r="CTC5" s="51"/>
      <c r="CTD5" s="51"/>
      <c r="CTE5" s="51"/>
      <c r="CTF5" s="51"/>
      <c r="CTG5" s="51"/>
      <c r="CTH5" s="51"/>
      <c r="CTI5" s="51"/>
      <c r="CTJ5" s="51"/>
      <c r="CTK5" s="51"/>
      <c r="CTL5" s="51"/>
      <c r="CTM5" s="51"/>
      <c r="CTN5" s="51"/>
      <c r="CTO5" s="51"/>
      <c r="CTP5" s="51"/>
      <c r="CTQ5" s="51"/>
      <c r="CTR5" s="51"/>
      <c r="CTS5" s="51"/>
      <c r="CTT5" s="51"/>
      <c r="CTU5" s="51"/>
      <c r="CTV5" s="51"/>
      <c r="CTW5" s="51"/>
      <c r="CTX5" s="51"/>
      <c r="CTY5" s="51"/>
      <c r="CTZ5" s="51"/>
      <c r="CUA5" s="51"/>
      <c r="CUB5" s="51"/>
      <c r="CUC5" s="51"/>
      <c r="CUD5" s="51"/>
      <c r="CUE5" s="51"/>
      <c r="CUF5" s="51"/>
      <c r="CUG5" s="51"/>
      <c r="CUH5" s="51"/>
      <c r="CUI5" s="51"/>
      <c r="CUJ5" s="51"/>
      <c r="CUK5" s="51"/>
      <c r="CUL5" s="51"/>
      <c r="CUM5" s="51"/>
      <c r="CUN5" s="51"/>
      <c r="CUO5" s="51"/>
      <c r="CUP5" s="51"/>
      <c r="CUQ5" s="51"/>
      <c r="CUR5" s="51"/>
      <c r="CUS5" s="51"/>
      <c r="CUT5" s="51"/>
      <c r="CUU5" s="51"/>
      <c r="CUV5" s="51"/>
      <c r="CUW5" s="51"/>
      <c r="CUX5" s="51"/>
      <c r="CUY5" s="51"/>
      <c r="CUZ5" s="51"/>
      <c r="CVA5" s="51"/>
      <c r="CVB5" s="51"/>
      <c r="CVC5" s="51"/>
      <c r="CVD5" s="51"/>
      <c r="CVE5" s="51"/>
      <c r="CVF5" s="51"/>
      <c r="CVG5" s="51"/>
      <c r="CVH5" s="51"/>
      <c r="CVI5" s="51"/>
      <c r="CVJ5" s="51"/>
      <c r="CVK5" s="51"/>
      <c r="CVL5" s="51"/>
      <c r="CVM5" s="51"/>
      <c r="CVN5" s="51"/>
      <c r="CVO5" s="51"/>
      <c r="CVP5" s="51"/>
      <c r="CVQ5" s="51"/>
      <c r="CVR5" s="51"/>
      <c r="CVS5" s="51"/>
      <c r="CVT5" s="51"/>
      <c r="CVU5" s="51"/>
      <c r="CVV5" s="51"/>
      <c r="CVW5" s="51"/>
      <c r="CVX5" s="51"/>
      <c r="CVY5" s="51"/>
      <c r="CVZ5" s="51"/>
      <c r="CWA5" s="51"/>
      <c r="CWB5" s="51"/>
      <c r="CWC5" s="51"/>
      <c r="CWD5" s="51"/>
      <c r="CWE5" s="51"/>
      <c r="CWF5" s="51"/>
      <c r="CWG5" s="51"/>
      <c r="CWH5" s="51"/>
      <c r="CWI5" s="51"/>
      <c r="CWJ5" s="51"/>
      <c r="CWK5" s="51"/>
      <c r="CWL5" s="51"/>
      <c r="CWM5" s="51"/>
      <c r="CWN5" s="51"/>
      <c r="CWO5" s="51"/>
      <c r="CWP5" s="51"/>
      <c r="CWQ5" s="51"/>
      <c r="CWR5" s="51"/>
      <c r="CWS5" s="51"/>
      <c r="CWT5" s="51"/>
      <c r="CWU5" s="51"/>
      <c r="CWV5" s="51"/>
      <c r="CWW5" s="51"/>
      <c r="CWX5" s="51"/>
      <c r="CWY5" s="51"/>
      <c r="CWZ5" s="51"/>
      <c r="CXA5" s="51"/>
      <c r="CXB5" s="51"/>
      <c r="CXC5" s="51"/>
      <c r="CXD5" s="51"/>
      <c r="CXE5" s="51"/>
      <c r="CXF5" s="51"/>
      <c r="CXG5" s="51"/>
      <c r="CXH5" s="51"/>
      <c r="CXI5" s="51"/>
      <c r="CXJ5" s="51"/>
      <c r="CXK5" s="51"/>
      <c r="CXL5" s="51"/>
      <c r="CXM5" s="51"/>
      <c r="CXN5" s="51"/>
      <c r="CXO5" s="51"/>
      <c r="CXP5" s="51"/>
      <c r="CXQ5" s="51"/>
      <c r="CXR5" s="51"/>
      <c r="CXS5" s="51"/>
      <c r="CXT5" s="51"/>
      <c r="CXU5" s="51"/>
      <c r="CXV5" s="51"/>
      <c r="CXW5" s="51"/>
      <c r="CXX5" s="51"/>
      <c r="CXY5" s="51"/>
      <c r="CXZ5" s="51"/>
      <c r="CYA5" s="51"/>
      <c r="CYB5" s="51"/>
      <c r="CYC5" s="51"/>
      <c r="CYD5" s="51"/>
      <c r="CYE5" s="51"/>
      <c r="CYF5" s="51"/>
      <c r="CYG5" s="51"/>
      <c r="CYH5" s="51"/>
      <c r="CYI5" s="51"/>
      <c r="CYJ5" s="51"/>
      <c r="CYK5" s="51"/>
      <c r="CYL5" s="51"/>
      <c r="CYM5" s="51"/>
      <c r="CYN5" s="51"/>
      <c r="CYO5" s="51"/>
      <c r="CYP5" s="51"/>
      <c r="CYQ5" s="51"/>
      <c r="CYR5" s="51"/>
      <c r="CYS5" s="51"/>
      <c r="CYT5" s="51"/>
      <c r="CYU5" s="51"/>
      <c r="CYV5" s="51"/>
      <c r="CYW5" s="51"/>
      <c r="CYX5" s="51"/>
      <c r="CYY5" s="51"/>
      <c r="CYZ5" s="51"/>
      <c r="CZA5" s="51"/>
      <c r="CZB5" s="51"/>
      <c r="CZC5" s="51"/>
      <c r="CZD5" s="51"/>
      <c r="CZE5" s="51"/>
      <c r="CZF5" s="51"/>
      <c r="CZG5" s="51"/>
      <c r="CZH5" s="51"/>
      <c r="CZI5" s="51"/>
      <c r="CZJ5" s="51"/>
      <c r="CZK5" s="51"/>
      <c r="CZL5" s="51"/>
      <c r="CZM5" s="51"/>
      <c r="CZN5" s="51"/>
      <c r="CZO5" s="51"/>
      <c r="CZP5" s="51"/>
      <c r="CZQ5" s="51"/>
      <c r="CZR5" s="51"/>
      <c r="CZS5" s="51"/>
      <c r="CZT5" s="51"/>
      <c r="CZU5" s="51"/>
      <c r="CZV5" s="51"/>
      <c r="CZW5" s="51"/>
      <c r="CZX5" s="51"/>
      <c r="CZY5" s="51"/>
      <c r="CZZ5" s="51"/>
      <c r="DAA5" s="51"/>
      <c r="DAB5" s="51"/>
      <c r="DAC5" s="51"/>
      <c r="DAD5" s="51"/>
      <c r="DAE5" s="51"/>
      <c r="DAF5" s="51"/>
      <c r="DAG5" s="51"/>
      <c r="DAH5" s="51"/>
      <c r="DAI5" s="51"/>
      <c r="DAJ5" s="51"/>
      <c r="DAK5" s="51"/>
      <c r="DAL5" s="51"/>
      <c r="DAM5" s="51"/>
      <c r="DAN5" s="51"/>
      <c r="DAO5" s="51"/>
      <c r="DAP5" s="51"/>
      <c r="DAQ5" s="51"/>
      <c r="DAR5" s="51"/>
      <c r="DAS5" s="51"/>
      <c r="DAT5" s="51"/>
      <c r="DAU5" s="51"/>
      <c r="DAV5" s="51"/>
      <c r="DAW5" s="51"/>
      <c r="DAX5" s="51"/>
      <c r="DAY5" s="51"/>
      <c r="DAZ5" s="51"/>
      <c r="DBA5" s="51"/>
      <c r="DBB5" s="51"/>
      <c r="DBC5" s="51"/>
      <c r="DBD5" s="51"/>
      <c r="DBE5" s="51"/>
      <c r="DBF5" s="51"/>
      <c r="DBG5" s="51"/>
      <c r="DBH5" s="51"/>
      <c r="DBI5" s="51"/>
      <c r="DBJ5" s="51"/>
      <c r="DBK5" s="51"/>
      <c r="DBL5" s="51"/>
      <c r="DBM5" s="51"/>
      <c r="DBN5" s="51"/>
      <c r="DBO5" s="51"/>
      <c r="DBP5" s="51"/>
      <c r="DBQ5" s="51"/>
      <c r="DBR5" s="51"/>
      <c r="DBS5" s="51"/>
      <c r="DBT5" s="51"/>
      <c r="DBU5" s="51"/>
      <c r="DBV5" s="51"/>
      <c r="DBW5" s="51"/>
      <c r="DBX5" s="51"/>
      <c r="DBY5" s="51"/>
      <c r="DBZ5" s="51"/>
      <c r="DCA5" s="51"/>
      <c r="DCB5" s="51"/>
      <c r="DCC5" s="51"/>
      <c r="DCD5" s="51"/>
      <c r="DCE5" s="51"/>
      <c r="DCF5" s="51"/>
      <c r="DCG5" s="51"/>
      <c r="DCH5" s="51"/>
      <c r="DCI5" s="51"/>
      <c r="DCJ5" s="51"/>
      <c r="DCK5" s="51"/>
      <c r="DCL5" s="51"/>
      <c r="DCM5" s="51"/>
      <c r="DCN5" s="51"/>
      <c r="DCO5" s="51"/>
      <c r="DCP5" s="51"/>
      <c r="DCQ5" s="51"/>
      <c r="DCR5" s="51"/>
      <c r="DCS5" s="51"/>
      <c r="DCT5" s="51"/>
      <c r="DCU5" s="51"/>
      <c r="DCV5" s="51"/>
      <c r="DCW5" s="51"/>
      <c r="DCX5" s="51"/>
      <c r="DCY5" s="51"/>
      <c r="DCZ5" s="51"/>
      <c r="DDA5" s="51"/>
      <c r="DDB5" s="51"/>
      <c r="DDC5" s="51"/>
      <c r="DDD5" s="51"/>
      <c r="DDE5" s="51"/>
      <c r="DDF5" s="51"/>
      <c r="DDG5" s="51"/>
      <c r="DDH5" s="51"/>
      <c r="DDI5" s="51"/>
      <c r="DDJ5" s="51"/>
      <c r="DDK5" s="51"/>
      <c r="DDL5" s="51"/>
      <c r="DDM5" s="51"/>
      <c r="DDN5" s="51"/>
      <c r="DDO5" s="51"/>
      <c r="DDP5" s="51"/>
      <c r="DDQ5" s="51"/>
      <c r="DDR5" s="51"/>
      <c r="DDS5" s="51"/>
      <c r="DDT5" s="51"/>
      <c r="DDU5" s="51"/>
      <c r="DDV5" s="51"/>
      <c r="DDW5" s="51"/>
      <c r="DDX5" s="51"/>
      <c r="DDY5" s="51"/>
      <c r="DDZ5" s="51"/>
      <c r="DEA5" s="51"/>
      <c r="DEB5" s="51"/>
      <c r="DEC5" s="51"/>
      <c r="DED5" s="51"/>
      <c r="DEE5" s="51"/>
      <c r="DEF5" s="51"/>
      <c r="DEG5" s="51"/>
      <c r="DEH5" s="51"/>
      <c r="DEI5" s="51"/>
      <c r="DEJ5" s="51"/>
      <c r="DEK5" s="51"/>
      <c r="DEL5" s="51"/>
      <c r="DEM5" s="51"/>
      <c r="DEN5" s="51"/>
      <c r="DEO5" s="51"/>
      <c r="DEP5" s="51"/>
      <c r="DEQ5" s="51"/>
      <c r="DER5" s="51"/>
      <c r="DES5" s="51"/>
      <c r="DET5" s="51"/>
      <c r="DEU5" s="51"/>
      <c r="DEV5" s="51"/>
      <c r="DEW5" s="51"/>
      <c r="DEX5" s="51"/>
      <c r="DEY5" s="51"/>
      <c r="DEZ5" s="51"/>
      <c r="DFA5" s="51"/>
      <c r="DFB5" s="51"/>
      <c r="DFC5" s="51"/>
      <c r="DFD5" s="51"/>
      <c r="DFE5" s="51"/>
      <c r="DFF5" s="51"/>
      <c r="DFG5" s="51"/>
      <c r="DFH5" s="51"/>
      <c r="DFI5" s="51"/>
      <c r="DFJ5" s="51"/>
      <c r="DFK5" s="51"/>
      <c r="DFL5" s="51"/>
      <c r="DFM5" s="51"/>
      <c r="DFN5" s="51"/>
      <c r="DFO5" s="51"/>
      <c r="DFP5" s="51"/>
      <c r="DFQ5" s="51"/>
      <c r="DFR5" s="51"/>
      <c r="DFS5" s="51"/>
      <c r="DFT5" s="51"/>
      <c r="DFU5" s="51"/>
      <c r="DFV5" s="51"/>
      <c r="DFW5" s="51"/>
      <c r="DFX5" s="51"/>
      <c r="DFY5" s="51"/>
      <c r="DFZ5" s="51"/>
      <c r="DGA5" s="51"/>
      <c r="DGB5" s="51"/>
      <c r="DGC5" s="51"/>
      <c r="DGD5" s="51"/>
      <c r="DGE5" s="51"/>
      <c r="DGF5" s="51"/>
      <c r="DGG5" s="51"/>
      <c r="DGH5" s="51"/>
      <c r="DGI5" s="51"/>
      <c r="DGJ5" s="51"/>
      <c r="DGK5" s="51"/>
      <c r="DGL5" s="51"/>
      <c r="DGM5" s="51"/>
      <c r="DGN5" s="51"/>
      <c r="DGO5" s="51"/>
      <c r="DGP5" s="51"/>
      <c r="DGQ5" s="51"/>
      <c r="DGR5" s="51"/>
      <c r="DGS5" s="51"/>
      <c r="DGT5" s="51"/>
      <c r="DGU5" s="51"/>
      <c r="DGV5" s="51"/>
      <c r="DGW5" s="51"/>
      <c r="DGX5" s="51"/>
      <c r="DGY5" s="51"/>
      <c r="DGZ5" s="51"/>
      <c r="DHA5" s="51"/>
      <c r="DHB5" s="51"/>
      <c r="DHC5" s="51"/>
      <c r="DHD5" s="51"/>
      <c r="DHE5" s="51"/>
      <c r="DHF5" s="51"/>
      <c r="DHG5" s="51"/>
      <c r="DHH5" s="51"/>
      <c r="DHI5" s="51"/>
      <c r="DHJ5" s="51"/>
      <c r="DHK5" s="51"/>
      <c r="DHL5" s="51"/>
      <c r="DHM5" s="51"/>
      <c r="DHN5" s="51"/>
      <c r="DHO5" s="51"/>
      <c r="DHP5" s="51"/>
      <c r="DHQ5" s="51"/>
      <c r="DHR5" s="51"/>
      <c r="DHS5" s="51"/>
      <c r="DHT5" s="51"/>
      <c r="DHU5" s="51"/>
      <c r="DHV5" s="51"/>
      <c r="DHW5" s="51"/>
      <c r="DHX5" s="51"/>
      <c r="DHY5" s="51"/>
      <c r="DHZ5" s="51"/>
      <c r="DIA5" s="51"/>
      <c r="DIB5" s="51"/>
      <c r="DIC5" s="51"/>
      <c r="DID5" s="51"/>
      <c r="DIE5" s="51"/>
      <c r="DIF5" s="51"/>
      <c r="DIG5" s="51"/>
      <c r="DIH5" s="51"/>
      <c r="DII5" s="51"/>
      <c r="DIJ5" s="51"/>
      <c r="DIK5" s="51"/>
      <c r="DIL5" s="51"/>
      <c r="DIM5" s="51"/>
      <c r="DIN5" s="51"/>
      <c r="DIO5" s="51"/>
      <c r="DIP5" s="51"/>
      <c r="DIQ5" s="51"/>
      <c r="DIR5" s="51"/>
      <c r="DIS5" s="51"/>
      <c r="DIT5" s="51"/>
      <c r="DIU5" s="51"/>
      <c r="DIV5" s="51"/>
      <c r="DIW5" s="51"/>
      <c r="DIX5" s="51"/>
      <c r="DIY5" s="51"/>
      <c r="DIZ5" s="51"/>
      <c r="DJA5" s="51"/>
      <c r="DJB5" s="51"/>
      <c r="DJC5" s="51"/>
      <c r="DJD5" s="51"/>
      <c r="DJE5" s="51"/>
      <c r="DJF5" s="51"/>
      <c r="DJG5" s="51"/>
      <c r="DJH5" s="51"/>
      <c r="DJI5" s="51"/>
      <c r="DJJ5" s="51"/>
      <c r="DJK5" s="51"/>
      <c r="DJL5" s="51"/>
      <c r="DJM5" s="51"/>
      <c r="DJN5" s="51"/>
      <c r="DJO5" s="51"/>
      <c r="DJP5" s="51"/>
      <c r="DJQ5" s="51"/>
      <c r="DJR5" s="51"/>
      <c r="DJS5" s="51"/>
      <c r="DJT5" s="51"/>
      <c r="DJU5" s="51"/>
      <c r="DJV5" s="51"/>
      <c r="DJW5" s="51"/>
      <c r="DJX5" s="51"/>
      <c r="DJY5" s="51"/>
      <c r="DJZ5" s="51"/>
      <c r="DKA5" s="51"/>
      <c r="DKB5" s="51"/>
      <c r="DKC5" s="51"/>
      <c r="DKD5" s="51"/>
      <c r="DKE5" s="51"/>
      <c r="DKF5" s="51"/>
      <c r="DKG5" s="51"/>
      <c r="DKH5" s="51"/>
      <c r="DKI5" s="51"/>
      <c r="DKJ5" s="51"/>
      <c r="DKK5" s="51"/>
      <c r="DKL5" s="51"/>
      <c r="DKM5" s="51"/>
      <c r="DKN5" s="51"/>
      <c r="DKO5" s="51"/>
      <c r="DKP5" s="51"/>
      <c r="DKQ5" s="51"/>
      <c r="DKR5" s="51"/>
      <c r="DKS5" s="51"/>
      <c r="DKT5" s="51"/>
      <c r="DKU5" s="51"/>
      <c r="DKV5" s="51"/>
      <c r="DKW5" s="51"/>
      <c r="DKX5" s="51"/>
      <c r="DKY5" s="51"/>
      <c r="DKZ5" s="51"/>
      <c r="DLA5" s="51"/>
      <c r="DLB5" s="51"/>
      <c r="DLC5" s="51"/>
      <c r="DLD5" s="51"/>
      <c r="DLE5" s="51"/>
      <c r="DLF5" s="51"/>
      <c r="DLG5" s="51"/>
      <c r="DLH5" s="51"/>
      <c r="DLI5" s="51"/>
      <c r="DLJ5" s="51"/>
      <c r="DLK5" s="51"/>
      <c r="DLL5" s="51"/>
      <c r="DLM5" s="51"/>
      <c r="DLN5" s="51"/>
      <c r="DLO5" s="51"/>
      <c r="DLP5" s="51"/>
      <c r="DLQ5" s="51"/>
      <c r="DLR5" s="51"/>
      <c r="DLS5" s="51"/>
      <c r="DLT5" s="51"/>
      <c r="DLU5" s="51"/>
      <c r="DLV5" s="51"/>
      <c r="DLW5" s="51"/>
      <c r="DLX5" s="51"/>
      <c r="DLY5" s="51"/>
      <c r="DLZ5" s="51"/>
      <c r="DMA5" s="51"/>
      <c r="DMB5" s="51"/>
      <c r="DMC5" s="51"/>
      <c r="DMD5" s="51"/>
      <c r="DME5" s="51"/>
      <c r="DMF5" s="51"/>
      <c r="DMG5" s="51"/>
      <c r="DMH5" s="51"/>
      <c r="DMI5" s="51"/>
      <c r="DMJ5" s="51"/>
      <c r="DMK5" s="51"/>
      <c r="DML5" s="51"/>
      <c r="DMM5" s="51"/>
      <c r="DMN5" s="51"/>
      <c r="DMO5" s="51"/>
      <c r="DMP5" s="51"/>
      <c r="DMQ5" s="51"/>
      <c r="DMR5" s="51"/>
      <c r="DMS5" s="51"/>
      <c r="DMT5" s="51"/>
      <c r="DMU5" s="51"/>
      <c r="DMV5" s="51"/>
      <c r="DMW5" s="51"/>
      <c r="DMX5" s="51"/>
      <c r="DMY5" s="51"/>
      <c r="DMZ5" s="51"/>
      <c r="DNA5" s="51"/>
      <c r="DNB5" s="51"/>
      <c r="DNC5" s="51"/>
      <c r="DND5" s="51"/>
      <c r="DNE5" s="51"/>
      <c r="DNF5" s="51"/>
      <c r="DNG5" s="51"/>
      <c r="DNH5" s="51"/>
      <c r="DNI5" s="51"/>
      <c r="DNJ5" s="51"/>
      <c r="DNK5" s="51"/>
      <c r="DNL5" s="51"/>
      <c r="DNM5" s="51"/>
      <c r="DNN5" s="51"/>
      <c r="DNO5" s="51"/>
      <c r="DNP5" s="51"/>
      <c r="DNQ5" s="51"/>
      <c r="DNR5" s="51"/>
      <c r="DNS5" s="51"/>
      <c r="DNT5" s="51"/>
      <c r="DNU5" s="51"/>
      <c r="DNV5" s="51"/>
      <c r="DNW5" s="51"/>
      <c r="DNX5" s="51"/>
      <c r="DNY5" s="51"/>
      <c r="DNZ5" s="51"/>
      <c r="DOA5" s="51"/>
      <c r="DOB5" s="51"/>
      <c r="DOC5" s="51"/>
      <c r="DOD5" s="51"/>
      <c r="DOE5" s="51"/>
      <c r="DOF5" s="51"/>
      <c r="DOG5" s="51"/>
      <c r="DOH5" s="51"/>
      <c r="DOI5" s="51"/>
      <c r="DOJ5" s="51"/>
      <c r="DOK5" s="51"/>
      <c r="DOL5" s="51"/>
      <c r="DOM5" s="51"/>
      <c r="DON5" s="51"/>
      <c r="DOO5" s="51"/>
      <c r="DOP5" s="51"/>
      <c r="DOQ5" s="51"/>
      <c r="DOR5" s="51"/>
      <c r="DOS5" s="51"/>
      <c r="DOT5" s="51"/>
      <c r="DOU5" s="51"/>
      <c r="DOV5" s="51"/>
      <c r="DOW5" s="51"/>
      <c r="DOX5" s="51"/>
      <c r="DOY5" s="51"/>
      <c r="DOZ5" s="51"/>
      <c r="DPA5" s="51"/>
      <c r="DPB5" s="51"/>
      <c r="DPC5" s="51"/>
      <c r="DPD5" s="51"/>
      <c r="DPE5" s="51"/>
      <c r="DPF5" s="51"/>
      <c r="DPG5" s="51"/>
      <c r="DPH5" s="51"/>
      <c r="DPI5" s="51"/>
      <c r="DPJ5" s="51"/>
      <c r="DPK5" s="51"/>
      <c r="DPL5" s="51"/>
      <c r="DPM5" s="51"/>
      <c r="DPN5" s="51"/>
      <c r="DPO5" s="51"/>
      <c r="DPP5" s="51"/>
      <c r="DPQ5" s="51"/>
      <c r="DPR5" s="51"/>
      <c r="DPS5" s="51"/>
      <c r="DPT5" s="51"/>
      <c r="DPU5" s="51"/>
      <c r="DPV5" s="51"/>
      <c r="DPW5" s="51"/>
      <c r="DPX5" s="51"/>
      <c r="DPY5" s="51"/>
      <c r="DPZ5" s="51"/>
      <c r="DQA5" s="51"/>
      <c r="DQB5" s="51"/>
      <c r="DQC5" s="51"/>
      <c r="DQD5" s="51"/>
      <c r="DQE5" s="51"/>
      <c r="DQF5" s="51"/>
      <c r="DQG5" s="51"/>
      <c r="DQH5" s="51"/>
      <c r="DQI5" s="51"/>
      <c r="DQJ5" s="51"/>
      <c r="DQK5" s="51"/>
      <c r="DQL5" s="51"/>
      <c r="DQM5" s="51"/>
      <c r="DQN5" s="51"/>
      <c r="DQO5" s="51"/>
      <c r="DQP5" s="51"/>
      <c r="DQQ5" s="51"/>
      <c r="DQR5" s="51"/>
      <c r="DQS5" s="51"/>
      <c r="DQT5" s="51"/>
      <c r="DQU5" s="51"/>
      <c r="DQV5" s="51"/>
      <c r="DQW5" s="51"/>
      <c r="DQX5" s="51"/>
      <c r="DQY5" s="51"/>
      <c r="DQZ5" s="51"/>
      <c r="DRA5" s="51"/>
      <c r="DRB5" s="51"/>
      <c r="DRC5" s="51"/>
      <c r="DRD5" s="51"/>
      <c r="DRE5" s="51"/>
      <c r="DRF5" s="51"/>
      <c r="DRG5" s="51"/>
      <c r="DRH5" s="51"/>
      <c r="DRI5" s="51"/>
      <c r="DRJ5" s="51"/>
      <c r="DRK5" s="51"/>
      <c r="DRL5" s="51"/>
      <c r="DRM5" s="51"/>
      <c r="DRN5" s="51"/>
      <c r="DRO5" s="51"/>
      <c r="DRP5" s="51"/>
      <c r="DRQ5" s="51"/>
      <c r="DRR5" s="51"/>
      <c r="DRS5" s="51"/>
      <c r="DRT5" s="51"/>
      <c r="DRU5" s="51"/>
      <c r="DRV5" s="51"/>
      <c r="DRW5" s="51"/>
      <c r="DRX5" s="51"/>
      <c r="DRY5" s="51"/>
      <c r="DRZ5" s="51"/>
      <c r="DSA5" s="51"/>
      <c r="DSB5" s="51"/>
      <c r="DSC5" s="51"/>
      <c r="DSD5" s="51"/>
      <c r="DSE5" s="51"/>
      <c r="DSF5" s="51"/>
      <c r="DSG5" s="51"/>
      <c r="DSH5" s="51"/>
      <c r="DSI5" s="51"/>
      <c r="DSJ5" s="51"/>
      <c r="DSK5" s="51"/>
      <c r="DSL5" s="51"/>
      <c r="DSM5" s="51"/>
      <c r="DSN5" s="51"/>
      <c r="DSO5" s="51"/>
      <c r="DSP5" s="51"/>
      <c r="DSQ5" s="51"/>
      <c r="DSR5" s="51"/>
      <c r="DSS5" s="51"/>
      <c r="DST5" s="51"/>
      <c r="DSU5" s="51"/>
      <c r="DSV5" s="51"/>
      <c r="DSW5" s="51"/>
      <c r="DSX5" s="51"/>
      <c r="DSY5" s="51"/>
      <c r="DSZ5" s="51"/>
      <c r="DTA5" s="51"/>
      <c r="DTB5" s="51"/>
      <c r="DTC5" s="51"/>
      <c r="DTD5" s="51"/>
      <c r="DTE5" s="51"/>
      <c r="DTF5" s="51"/>
      <c r="DTG5" s="51"/>
      <c r="DTH5" s="51"/>
      <c r="DTI5" s="51"/>
      <c r="DTJ5" s="51"/>
      <c r="DTK5" s="51"/>
      <c r="DTL5" s="51"/>
      <c r="DTM5" s="51"/>
      <c r="DTN5" s="51"/>
      <c r="DTO5" s="51"/>
      <c r="DTP5" s="51"/>
      <c r="DTQ5" s="51"/>
      <c r="DTR5" s="51"/>
      <c r="DTS5" s="51"/>
      <c r="DTT5" s="51"/>
      <c r="DTU5" s="51"/>
      <c r="DTV5" s="51"/>
      <c r="DTW5" s="51"/>
      <c r="DTX5" s="51"/>
      <c r="DTY5" s="51"/>
      <c r="DTZ5" s="51"/>
      <c r="DUA5" s="51"/>
      <c r="DUB5" s="51"/>
      <c r="DUC5" s="51"/>
      <c r="DUD5" s="51"/>
      <c r="DUE5" s="51"/>
      <c r="DUF5" s="51"/>
      <c r="DUG5" s="51"/>
      <c r="DUH5" s="51"/>
      <c r="DUI5" s="51"/>
      <c r="DUJ5" s="51"/>
      <c r="DUK5" s="51"/>
      <c r="DUL5" s="51"/>
      <c r="DUM5" s="51"/>
      <c r="DUN5" s="51"/>
      <c r="DUO5" s="51"/>
      <c r="DUP5" s="51"/>
      <c r="DUQ5" s="51"/>
      <c r="DUR5" s="51"/>
      <c r="DUS5" s="51"/>
      <c r="DUT5" s="51"/>
      <c r="DUU5" s="51"/>
      <c r="DUV5" s="51"/>
      <c r="DUW5" s="51"/>
      <c r="DUX5" s="51"/>
      <c r="DUY5" s="51"/>
      <c r="DUZ5" s="51"/>
      <c r="DVA5" s="51"/>
      <c r="DVB5" s="51"/>
      <c r="DVC5" s="51"/>
      <c r="DVD5" s="51"/>
      <c r="DVE5" s="51"/>
      <c r="DVF5" s="51"/>
      <c r="DVG5" s="51"/>
      <c r="DVH5" s="51"/>
      <c r="DVI5" s="51"/>
      <c r="DVJ5" s="51"/>
      <c r="DVK5" s="51"/>
      <c r="DVL5" s="51"/>
      <c r="DVM5" s="51"/>
      <c r="DVN5" s="51"/>
      <c r="DVO5" s="51"/>
      <c r="DVP5" s="51"/>
      <c r="DVQ5" s="51"/>
      <c r="DVR5" s="51"/>
      <c r="DVS5" s="51"/>
      <c r="DVT5" s="51"/>
      <c r="DVU5" s="51"/>
      <c r="DVV5" s="51"/>
      <c r="DVW5" s="51"/>
      <c r="DVX5" s="51"/>
      <c r="DVY5" s="51"/>
      <c r="DVZ5" s="51"/>
      <c r="DWA5" s="51"/>
      <c r="DWB5" s="51"/>
      <c r="DWC5" s="51"/>
      <c r="DWD5" s="51"/>
      <c r="DWE5" s="51"/>
      <c r="DWF5" s="51"/>
      <c r="DWG5" s="51"/>
      <c r="DWH5" s="51"/>
      <c r="DWI5" s="51"/>
      <c r="DWJ5" s="51"/>
      <c r="DWK5" s="51"/>
      <c r="DWL5" s="51"/>
      <c r="DWM5" s="51"/>
      <c r="DWN5" s="51"/>
      <c r="DWO5" s="51"/>
      <c r="DWP5" s="51"/>
      <c r="DWQ5" s="51"/>
      <c r="DWR5" s="51"/>
      <c r="DWS5" s="51"/>
      <c r="DWT5" s="51"/>
      <c r="DWU5" s="51"/>
      <c r="DWV5" s="51"/>
      <c r="DWW5" s="51"/>
      <c r="DWX5" s="51"/>
      <c r="DWY5" s="51"/>
      <c r="DWZ5" s="51"/>
      <c r="DXA5" s="51"/>
      <c r="DXB5" s="51"/>
      <c r="DXC5" s="51"/>
      <c r="DXD5" s="51"/>
      <c r="DXE5" s="51"/>
      <c r="DXF5" s="51"/>
      <c r="DXG5" s="51"/>
      <c r="DXH5" s="51"/>
      <c r="DXI5" s="51"/>
      <c r="DXJ5" s="51"/>
      <c r="DXK5" s="51"/>
      <c r="DXL5" s="51"/>
      <c r="DXM5" s="51"/>
      <c r="DXN5" s="51"/>
      <c r="DXO5" s="51"/>
      <c r="DXP5" s="51"/>
      <c r="DXQ5" s="51"/>
      <c r="DXR5" s="51"/>
      <c r="DXS5" s="51"/>
      <c r="DXT5" s="51"/>
      <c r="DXU5" s="51"/>
      <c r="DXV5" s="51"/>
      <c r="DXW5" s="51"/>
      <c r="DXX5" s="51"/>
      <c r="DXY5" s="51"/>
      <c r="DXZ5" s="51"/>
      <c r="DYA5" s="51"/>
      <c r="DYB5" s="51"/>
      <c r="DYC5" s="51"/>
      <c r="DYD5" s="51"/>
      <c r="DYE5" s="51"/>
      <c r="DYF5" s="51"/>
      <c r="DYG5" s="51"/>
      <c r="DYH5" s="51"/>
      <c r="DYI5" s="51"/>
      <c r="DYJ5" s="51"/>
      <c r="DYK5" s="51"/>
      <c r="DYL5" s="51"/>
      <c r="DYM5" s="51"/>
      <c r="DYN5" s="51"/>
      <c r="DYO5" s="51"/>
      <c r="DYP5" s="51"/>
      <c r="DYQ5" s="51"/>
      <c r="DYR5" s="51"/>
      <c r="DYS5" s="51"/>
      <c r="DYT5" s="51"/>
      <c r="DYU5" s="51"/>
      <c r="DYV5" s="51"/>
      <c r="DYW5" s="51"/>
      <c r="DYX5" s="51"/>
      <c r="DYY5" s="51"/>
      <c r="DYZ5" s="51"/>
      <c r="DZA5" s="51"/>
      <c r="DZB5" s="51"/>
      <c r="DZC5" s="51"/>
      <c r="DZD5" s="51"/>
      <c r="DZE5" s="51"/>
      <c r="DZF5" s="51"/>
      <c r="DZG5" s="51"/>
      <c r="DZH5" s="51"/>
      <c r="DZI5" s="51"/>
      <c r="DZJ5" s="51"/>
      <c r="DZK5" s="51"/>
      <c r="DZL5" s="51"/>
      <c r="DZM5" s="51"/>
      <c r="DZN5" s="51"/>
      <c r="DZO5" s="51"/>
      <c r="DZP5" s="51"/>
      <c r="DZQ5" s="51"/>
      <c r="DZR5" s="51"/>
      <c r="DZS5" s="51"/>
      <c r="DZT5" s="51"/>
      <c r="DZU5" s="51"/>
      <c r="DZV5" s="51"/>
      <c r="DZW5" s="51"/>
      <c r="DZX5" s="51"/>
      <c r="DZY5" s="51"/>
      <c r="DZZ5" s="51"/>
      <c r="EAA5" s="51"/>
      <c r="EAB5" s="51"/>
      <c r="EAC5" s="51"/>
      <c r="EAD5" s="51"/>
      <c r="EAE5" s="51"/>
      <c r="EAF5" s="51"/>
      <c r="EAG5" s="51"/>
      <c r="EAH5" s="51"/>
      <c r="EAI5" s="51"/>
      <c r="EAJ5" s="51"/>
      <c r="EAK5" s="51"/>
      <c r="EAL5" s="51"/>
      <c r="EAM5" s="51"/>
      <c r="EAN5" s="51"/>
      <c r="EAO5" s="51"/>
      <c r="EAP5" s="51"/>
      <c r="EAQ5" s="51"/>
      <c r="EAR5" s="51"/>
      <c r="EAS5" s="51"/>
      <c r="EAT5" s="51"/>
      <c r="EAU5" s="51"/>
      <c r="EAV5" s="51"/>
      <c r="EAW5" s="51"/>
      <c r="EAX5" s="51"/>
      <c r="EAY5" s="51"/>
      <c r="EAZ5" s="51"/>
      <c r="EBA5" s="51"/>
      <c r="EBB5" s="51"/>
      <c r="EBC5" s="51"/>
      <c r="EBD5" s="51"/>
      <c r="EBE5" s="51"/>
      <c r="EBF5" s="51"/>
      <c r="EBG5" s="51"/>
      <c r="EBH5" s="51"/>
      <c r="EBI5" s="51"/>
      <c r="EBJ5" s="51"/>
      <c r="EBK5" s="51"/>
      <c r="EBL5" s="51"/>
      <c r="EBM5" s="51"/>
      <c r="EBN5" s="51"/>
      <c r="EBO5" s="51"/>
      <c r="EBP5" s="51"/>
      <c r="EBQ5" s="51"/>
      <c r="EBR5" s="51"/>
      <c r="EBS5" s="51"/>
      <c r="EBT5" s="51"/>
      <c r="EBU5" s="51"/>
      <c r="EBV5" s="51"/>
      <c r="EBW5" s="51"/>
      <c r="EBX5" s="51"/>
      <c r="EBY5" s="51"/>
      <c r="EBZ5" s="51"/>
      <c r="ECA5" s="51"/>
      <c r="ECB5" s="51"/>
      <c r="ECC5" s="51"/>
      <c r="ECD5" s="51"/>
      <c r="ECE5" s="51"/>
      <c r="ECF5" s="51"/>
      <c r="ECG5" s="51"/>
      <c r="ECH5" s="51"/>
      <c r="ECI5" s="51"/>
      <c r="ECJ5" s="51"/>
      <c r="ECK5" s="51"/>
      <c r="ECL5" s="51"/>
      <c r="ECM5" s="51"/>
      <c r="ECN5" s="51"/>
      <c r="ECO5" s="51"/>
      <c r="ECP5" s="51"/>
      <c r="ECQ5" s="51"/>
      <c r="ECR5" s="51"/>
      <c r="ECS5" s="51"/>
      <c r="ECT5" s="51"/>
      <c r="ECU5" s="51"/>
      <c r="ECV5" s="51"/>
      <c r="ECW5" s="51"/>
      <c r="ECX5" s="51"/>
      <c r="ECY5" s="51"/>
      <c r="ECZ5" s="51"/>
      <c r="EDA5" s="51"/>
      <c r="EDB5" s="51"/>
      <c r="EDC5" s="51"/>
      <c r="EDD5" s="51"/>
      <c r="EDE5" s="51"/>
      <c r="EDF5" s="51"/>
      <c r="EDG5" s="51"/>
      <c r="EDH5" s="51"/>
      <c r="EDI5" s="51"/>
      <c r="EDJ5" s="51"/>
      <c r="EDK5" s="51"/>
      <c r="EDL5" s="51"/>
      <c r="EDM5" s="51"/>
      <c r="EDN5" s="51"/>
      <c r="EDO5" s="51"/>
      <c r="EDP5" s="51"/>
      <c r="EDQ5" s="51"/>
      <c r="EDR5" s="51"/>
      <c r="EDS5" s="51"/>
      <c r="EDT5" s="51"/>
      <c r="EDU5" s="51"/>
      <c r="EDV5" s="51"/>
      <c r="EDW5" s="51"/>
      <c r="EDX5" s="51"/>
      <c r="EDY5" s="51"/>
      <c r="EDZ5" s="51"/>
      <c r="EEA5" s="51"/>
      <c r="EEB5" s="51"/>
      <c r="EEC5" s="51"/>
      <c r="EED5" s="51"/>
      <c r="EEE5" s="51"/>
      <c r="EEF5" s="51"/>
      <c r="EEG5" s="51"/>
      <c r="EEH5" s="51"/>
      <c r="EEI5" s="51"/>
      <c r="EEJ5" s="51"/>
      <c r="EEK5" s="51"/>
      <c r="EEL5" s="51"/>
      <c r="EEM5" s="51"/>
      <c r="EEN5" s="51"/>
      <c r="EEO5" s="51"/>
      <c r="EEP5" s="51"/>
      <c r="EEQ5" s="51"/>
      <c r="EER5" s="51"/>
      <c r="EES5" s="51"/>
      <c r="EET5" s="51"/>
      <c r="EEU5" s="51"/>
      <c r="EEV5" s="51"/>
      <c r="EEW5" s="51"/>
      <c r="EEX5" s="51"/>
      <c r="EEY5" s="51"/>
      <c r="EEZ5" s="51"/>
      <c r="EFA5" s="51"/>
      <c r="EFB5" s="51"/>
      <c r="EFC5" s="51"/>
      <c r="EFD5" s="51"/>
      <c r="EFE5" s="51"/>
      <c r="EFF5" s="51"/>
      <c r="EFG5" s="51"/>
      <c r="EFH5" s="51"/>
      <c r="EFI5" s="51"/>
      <c r="EFJ5" s="51"/>
      <c r="EFK5" s="51"/>
      <c r="EFL5" s="51"/>
      <c r="EFM5" s="51"/>
      <c r="EFN5" s="51"/>
      <c r="EFO5" s="51"/>
      <c r="EFP5" s="51"/>
      <c r="EFQ5" s="51"/>
      <c r="EFR5" s="51"/>
      <c r="EFS5" s="51"/>
      <c r="EFT5" s="51"/>
      <c r="EFU5" s="51"/>
      <c r="EFV5" s="51"/>
      <c r="EFW5" s="51"/>
      <c r="EFX5" s="51"/>
      <c r="EFY5" s="51"/>
      <c r="EFZ5" s="51"/>
      <c r="EGA5" s="51"/>
      <c r="EGB5" s="51"/>
      <c r="EGC5" s="51"/>
      <c r="EGD5" s="51"/>
      <c r="EGE5" s="51"/>
      <c r="EGF5" s="51"/>
      <c r="EGG5" s="51"/>
      <c r="EGH5" s="51"/>
      <c r="EGI5" s="51"/>
      <c r="EGJ5" s="51"/>
      <c r="EGK5" s="51"/>
      <c r="EGL5" s="51"/>
      <c r="EGM5" s="51"/>
      <c r="EGN5" s="51"/>
      <c r="EGO5" s="51"/>
      <c r="EGP5" s="51"/>
      <c r="EGQ5" s="51"/>
      <c r="EGR5" s="51"/>
      <c r="EGS5" s="51"/>
      <c r="EGT5" s="51"/>
      <c r="EGU5" s="51"/>
      <c r="EGV5" s="51"/>
      <c r="EGW5" s="51"/>
      <c r="EGX5" s="51"/>
      <c r="EGY5" s="51"/>
      <c r="EGZ5" s="51"/>
      <c r="EHA5" s="51"/>
      <c r="EHB5" s="51"/>
      <c r="EHC5" s="51"/>
      <c r="EHD5" s="51"/>
      <c r="EHE5" s="51"/>
      <c r="EHF5" s="51"/>
      <c r="EHG5" s="51"/>
      <c r="EHH5" s="51"/>
      <c r="EHI5" s="51"/>
      <c r="EHJ5" s="51"/>
      <c r="EHK5" s="51"/>
      <c r="EHL5" s="51"/>
      <c r="EHM5" s="51"/>
      <c r="EHN5" s="51"/>
      <c r="EHO5" s="51"/>
      <c r="EHP5" s="51"/>
      <c r="EHQ5" s="51"/>
      <c r="EHR5" s="51"/>
      <c r="EHS5" s="51"/>
      <c r="EHT5" s="51"/>
      <c r="EHU5" s="51"/>
      <c r="EHV5" s="51"/>
      <c r="EHW5" s="51"/>
      <c r="EHX5" s="51"/>
      <c r="EHY5" s="51"/>
      <c r="EHZ5" s="51"/>
      <c r="EIA5" s="51"/>
      <c r="EIB5" s="51"/>
      <c r="EIC5" s="51"/>
      <c r="EID5" s="51"/>
      <c r="EIE5" s="51"/>
      <c r="EIF5" s="51"/>
      <c r="EIG5" s="51"/>
      <c r="EIH5" s="51"/>
      <c r="EII5" s="51"/>
      <c r="EIJ5" s="51"/>
      <c r="EIK5" s="51"/>
      <c r="EIL5" s="51"/>
      <c r="EIM5" s="51"/>
      <c r="EIN5" s="51"/>
      <c r="EIO5" s="51"/>
      <c r="EIP5" s="51"/>
      <c r="EIQ5" s="51"/>
      <c r="EIR5" s="51"/>
      <c r="EIS5" s="51"/>
      <c r="EIT5" s="51"/>
      <c r="EIU5" s="51"/>
      <c r="EIV5" s="51"/>
      <c r="EIW5" s="51"/>
      <c r="EIX5" s="51"/>
      <c r="EIY5" s="51"/>
      <c r="EIZ5" s="51"/>
      <c r="EJA5" s="51"/>
      <c r="EJB5" s="51"/>
      <c r="EJC5" s="51"/>
      <c r="EJD5" s="51"/>
      <c r="EJE5" s="51"/>
      <c r="EJF5" s="51"/>
      <c r="EJG5" s="51"/>
      <c r="EJH5" s="51"/>
      <c r="EJI5" s="51"/>
      <c r="EJJ5" s="51"/>
      <c r="EJK5" s="51"/>
      <c r="EJL5" s="51"/>
      <c r="EJM5" s="51"/>
      <c r="EJN5" s="51"/>
      <c r="EJO5" s="51"/>
      <c r="EJP5" s="51"/>
      <c r="EJQ5" s="51"/>
      <c r="EJR5" s="51"/>
      <c r="EJS5" s="51"/>
      <c r="EJT5" s="51"/>
      <c r="EJU5" s="51"/>
      <c r="EJV5" s="51"/>
      <c r="EJW5" s="51"/>
      <c r="EJX5" s="51"/>
      <c r="EJY5" s="51"/>
      <c r="EJZ5" s="51"/>
      <c r="EKA5" s="51"/>
      <c r="EKB5" s="51"/>
      <c r="EKC5" s="51"/>
      <c r="EKD5" s="51"/>
      <c r="EKE5" s="51"/>
      <c r="EKF5" s="51"/>
      <c r="EKG5" s="51"/>
      <c r="EKH5" s="51"/>
      <c r="EKI5" s="51"/>
      <c r="EKJ5" s="51"/>
      <c r="EKK5" s="51"/>
      <c r="EKL5" s="51"/>
      <c r="EKM5" s="51"/>
      <c r="EKN5" s="51"/>
      <c r="EKO5" s="51"/>
      <c r="EKP5" s="51"/>
      <c r="EKQ5" s="51"/>
      <c r="EKR5" s="51"/>
      <c r="EKS5" s="51"/>
      <c r="EKT5" s="51"/>
      <c r="EKU5" s="51"/>
      <c r="EKV5" s="51"/>
      <c r="EKW5" s="51"/>
      <c r="EKX5" s="51"/>
      <c r="EKY5" s="51"/>
      <c r="EKZ5" s="51"/>
      <c r="ELA5" s="51"/>
      <c r="ELB5" s="51"/>
      <c r="ELC5" s="51"/>
      <c r="ELD5" s="51"/>
      <c r="ELE5" s="51"/>
      <c r="ELF5" s="51"/>
      <c r="ELG5" s="51"/>
      <c r="ELH5" s="51"/>
      <c r="ELI5" s="51"/>
      <c r="ELJ5" s="51"/>
      <c r="ELK5" s="51"/>
      <c r="ELL5" s="51"/>
      <c r="ELM5" s="51"/>
      <c r="ELN5" s="51"/>
      <c r="ELO5" s="51"/>
      <c r="ELP5" s="51"/>
      <c r="ELQ5" s="51"/>
      <c r="ELR5" s="51"/>
    </row>
    <row r="6" spans="1:3710" ht="15" customHeight="1">
      <c r="A6" s="148"/>
      <c r="B6" s="147" t="s">
        <v>248</v>
      </c>
      <c r="C6" s="148"/>
      <c r="D6" s="152">
        <v>2</v>
      </c>
      <c r="E6" s="148"/>
      <c r="F6" s="157">
        <v>1.5</v>
      </c>
      <c r="G6" s="148"/>
      <c r="H6" s="147" t="s">
        <v>447</v>
      </c>
      <c r="I6" s="148"/>
      <c r="J6" s="150" t="s">
        <v>1046</v>
      </c>
      <c r="K6" s="148"/>
      <c r="L6" s="151" t="s">
        <v>1692</v>
      </c>
      <c r="M6" s="148"/>
      <c r="N6" s="152" t="s">
        <v>1581</v>
      </c>
      <c r="O6" s="148"/>
      <c r="P6" s="134" t="s">
        <v>994</v>
      </c>
      <c r="Q6" s="148"/>
      <c r="R6" s="151" t="s">
        <v>1086</v>
      </c>
      <c r="S6" s="148"/>
      <c r="T6" s="133" t="s">
        <v>715</v>
      </c>
      <c r="U6" s="179" t="s">
        <v>1188</v>
      </c>
      <c r="V6" s="143" t="s">
        <v>1941</v>
      </c>
      <c r="W6" s="179" t="s">
        <v>1217</v>
      </c>
      <c r="X6" s="137" t="s">
        <v>764</v>
      </c>
      <c r="Y6" s="179" t="s">
        <v>1217</v>
      </c>
      <c r="Z6" s="145" t="s">
        <v>1155</v>
      </c>
      <c r="AA6" s="179" t="s">
        <v>1270</v>
      </c>
      <c r="AB6" s="137" t="s">
        <v>870</v>
      </c>
      <c r="AC6" s="148"/>
      <c r="AD6" s="151"/>
      <c r="AE6" s="148"/>
      <c r="AF6" s="133"/>
      <c r="AG6" s="148"/>
      <c r="AH6" s="162" t="s">
        <v>1879</v>
      </c>
      <c r="AI6" s="148"/>
      <c r="AJ6" s="151" t="s">
        <v>205</v>
      </c>
      <c r="AK6" s="148"/>
      <c r="AL6" s="176" t="s">
        <v>2003</v>
      </c>
      <c r="AN6" s="175" t="s">
        <v>1800</v>
      </c>
      <c r="AP6" s="189" t="s">
        <v>1349</v>
      </c>
      <c r="AQ6" s="179" t="s">
        <v>1315</v>
      </c>
      <c r="AS6" s="143" t="s">
        <v>1421</v>
      </c>
      <c r="AT6" s="196" t="s">
        <v>1416</v>
      </c>
    </row>
    <row r="7" spans="1:3710" ht="15" customHeight="1">
      <c r="A7" s="148"/>
      <c r="B7" s="147" t="s">
        <v>249</v>
      </c>
      <c r="C7" s="148"/>
      <c r="D7" s="152">
        <v>3</v>
      </c>
      <c r="E7" s="148"/>
      <c r="F7" s="157">
        <v>2</v>
      </c>
      <c r="G7" s="148"/>
      <c r="H7" s="147" t="s">
        <v>448</v>
      </c>
      <c r="I7" s="148"/>
      <c r="J7" s="150" t="s">
        <v>1047</v>
      </c>
      <c r="K7" s="148"/>
      <c r="L7" s="151" t="s">
        <v>187</v>
      </c>
      <c r="M7" s="148"/>
      <c r="N7" s="152" t="s">
        <v>901</v>
      </c>
      <c r="O7" s="148"/>
      <c r="P7" s="136" t="s">
        <v>425</v>
      </c>
      <c r="Q7" s="148"/>
      <c r="R7" s="151" t="s">
        <v>1087</v>
      </c>
      <c r="S7" s="148"/>
      <c r="T7" s="133" t="s">
        <v>716</v>
      </c>
      <c r="U7" s="179" t="s">
        <v>1174</v>
      </c>
      <c r="V7" s="143" t="s">
        <v>1942</v>
      </c>
      <c r="W7" s="179" t="s">
        <v>1943</v>
      </c>
      <c r="X7" s="137" t="s">
        <v>742</v>
      </c>
      <c r="Y7" s="179" t="s">
        <v>1218</v>
      </c>
      <c r="Z7" s="142" t="s">
        <v>802</v>
      </c>
      <c r="AA7" s="179" t="s">
        <v>1262</v>
      </c>
      <c r="AB7" s="137" t="s">
        <v>872</v>
      </c>
      <c r="AC7" s="148"/>
      <c r="AD7" s="151" t="s">
        <v>530</v>
      </c>
      <c r="AE7" s="148"/>
      <c r="AF7" s="162" t="s">
        <v>535</v>
      </c>
      <c r="AG7" s="148"/>
      <c r="AH7" s="162" t="s">
        <v>1796</v>
      </c>
      <c r="AI7" s="148"/>
      <c r="AJ7" s="151" t="s">
        <v>207</v>
      </c>
      <c r="AK7" s="148"/>
      <c r="AL7" s="176" t="s">
        <v>2004</v>
      </c>
      <c r="AN7" s="175" t="s">
        <v>1801</v>
      </c>
      <c r="AP7" s="190" t="s">
        <v>1353</v>
      </c>
      <c r="AQ7" s="179" t="s">
        <v>1319</v>
      </c>
      <c r="AS7" s="137" t="s">
        <v>1422</v>
      </c>
      <c r="AT7" s="196" t="s">
        <v>1412</v>
      </c>
    </row>
    <row r="8" spans="1:3710" ht="15" customHeight="1">
      <c r="A8" s="148"/>
      <c r="B8" s="147" t="s">
        <v>250</v>
      </c>
      <c r="C8" s="148"/>
      <c r="D8" s="152">
        <v>4</v>
      </c>
      <c r="E8" s="148"/>
      <c r="F8" s="157">
        <v>2.5</v>
      </c>
      <c r="G8" s="148"/>
      <c r="H8" s="147" t="s">
        <v>449</v>
      </c>
      <c r="I8" s="148"/>
      <c r="J8" s="150" t="s">
        <v>193</v>
      </c>
      <c r="K8" s="148"/>
      <c r="L8" s="151" t="s">
        <v>188</v>
      </c>
      <c r="M8" s="148"/>
      <c r="N8" s="152" t="s">
        <v>902</v>
      </c>
      <c r="O8" s="148"/>
      <c r="P8" s="136" t="s">
        <v>1007</v>
      </c>
      <c r="Q8" s="148"/>
      <c r="R8" s="151" t="s">
        <v>1088</v>
      </c>
      <c r="S8" s="148"/>
      <c r="T8" s="133" t="s">
        <v>717</v>
      </c>
      <c r="U8" s="179" t="s">
        <v>1180</v>
      </c>
      <c r="V8" s="143" t="s">
        <v>1944</v>
      </c>
      <c r="W8" s="179" t="s">
        <v>1945</v>
      </c>
      <c r="X8" s="137" t="s">
        <v>744</v>
      </c>
      <c r="Y8" s="179" t="s">
        <v>1224</v>
      </c>
      <c r="Z8" s="142" t="s">
        <v>803</v>
      </c>
      <c r="AA8" s="179" t="s">
        <v>1268</v>
      </c>
      <c r="AB8" s="135" t="s">
        <v>839</v>
      </c>
      <c r="AC8" s="148"/>
      <c r="AD8" s="162" t="s">
        <v>243</v>
      </c>
      <c r="AE8" s="148"/>
      <c r="AF8" s="162" t="s">
        <v>201</v>
      </c>
      <c r="AG8" s="148"/>
      <c r="AH8" s="162" t="s">
        <v>1797</v>
      </c>
      <c r="AI8" s="148"/>
      <c r="AJ8" s="151" t="s">
        <v>208</v>
      </c>
      <c r="AK8" s="148"/>
      <c r="AL8" s="176" t="s">
        <v>2005</v>
      </c>
      <c r="AN8" s="175" t="s">
        <v>1802</v>
      </c>
      <c r="AP8" s="189" t="s">
        <v>1355</v>
      </c>
      <c r="AQ8" s="179" t="s">
        <v>1321</v>
      </c>
      <c r="AS8" s="137" t="s">
        <v>1423</v>
      </c>
      <c r="AT8" s="196" t="s">
        <v>1417</v>
      </c>
    </row>
    <row r="9" spans="1:3710" ht="15" customHeight="1">
      <c r="A9" s="148"/>
      <c r="B9" s="147" t="s">
        <v>251</v>
      </c>
      <c r="C9" s="148"/>
      <c r="D9" s="152">
        <v>5</v>
      </c>
      <c r="E9" s="148"/>
      <c r="F9" s="157">
        <v>3</v>
      </c>
      <c r="G9" s="148"/>
      <c r="H9" s="147" t="s">
        <v>450</v>
      </c>
      <c r="I9" s="148"/>
      <c r="J9" s="150" t="s">
        <v>197</v>
      </c>
      <c r="K9" s="148"/>
      <c r="L9" s="151" t="s">
        <v>189</v>
      </c>
      <c r="M9" s="148"/>
      <c r="N9" s="152" t="s">
        <v>903</v>
      </c>
      <c r="O9" s="148"/>
      <c r="P9" s="134" t="s">
        <v>1312</v>
      </c>
      <c r="Q9" s="148"/>
      <c r="R9" s="151" t="s">
        <v>1089</v>
      </c>
      <c r="S9" s="148"/>
      <c r="T9" s="133" t="s">
        <v>718</v>
      </c>
      <c r="U9" s="179" t="s">
        <v>1192</v>
      </c>
      <c r="V9" s="143" t="s">
        <v>1946</v>
      </c>
      <c r="W9" s="179" t="s">
        <v>1947</v>
      </c>
      <c r="X9" s="137" t="s">
        <v>745</v>
      </c>
      <c r="Y9" s="179" t="s">
        <v>1216</v>
      </c>
      <c r="Z9" s="142" t="s">
        <v>804</v>
      </c>
      <c r="AA9" s="179" t="s">
        <v>1304</v>
      </c>
      <c r="AB9" s="138" t="s">
        <v>886</v>
      </c>
      <c r="AC9" s="148"/>
      <c r="AD9" s="151" t="s">
        <v>537</v>
      </c>
      <c r="AE9" s="148"/>
      <c r="AF9" s="162" t="s">
        <v>202</v>
      </c>
      <c r="AG9" s="148"/>
      <c r="AH9" s="162" t="s">
        <v>1880</v>
      </c>
      <c r="AI9" s="148"/>
      <c r="AJ9" s="151" t="s">
        <v>209</v>
      </c>
      <c r="AK9" s="148"/>
      <c r="AL9" s="176" t="s">
        <v>2006</v>
      </c>
      <c r="AN9" s="175" t="s">
        <v>1803</v>
      </c>
      <c r="AP9" s="189" t="s">
        <v>1356</v>
      </c>
      <c r="AQ9" s="179" t="s">
        <v>1322</v>
      </c>
      <c r="AS9" s="143" t="s">
        <v>1424</v>
      </c>
      <c r="AT9" s="196" t="s">
        <v>1418</v>
      </c>
    </row>
    <row r="10" spans="1:3710" ht="15" customHeight="1">
      <c r="A10" s="148"/>
      <c r="B10" s="147" t="s">
        <v>252</v>
      </c>
      <c r="C10" s="148"/>
      <c r="D10" s="152">
        <v>6</v>
      </c>
      <c r="E10" s="148"/>
      <c r="F10" s="157">
        <v>3.5</v>
      </c>
      <c r="G10" s="148"/>
      <c r="H10" s="147" t="s">
        <v>451</v>
      </c>
      <c r="I10" s="148"/>
      <c r="J10" s="150" t="s">
        <v>198</v>
      </c>
      <c r="K10" s="148"/>
      <c r="L10" s="151" t="s">
        <v>190</v>
      </c>
      <c r="M10" s="148"/>
      <c r="N10" s="152" t="s">
        <v>904</v>
      </c>
      <c r="O10" s="148"/>
      <c r="P10" s="134" t="s">
        <v>1985</v>
      </c>
      <c r="Q10" s="148"/>
      <c r="R10" s="151" t="s">
        <v>1100</v>
      </c>
      <c r="S10" s="148"/>
      <c r="T10" s="133" t="s">
        <v>719</v>
      </c>
      <c r="U10" s="179" t="s">
        <v>1185</v>
      </c>
      <c r="V10" s="137" t="s">
        <v>789</v>
      </c>
      <c r="W10" s="179" t="s">
        <v>1199</v>
      </c>
      <c r="X10" s="137" t="s">
        <v>746</v>
      </c>
      <c r="Y10" s="179" t="s">
        <v>1225</v>
      </c>
      <c r="Z10" s="145" t="s">
        <v>805</v>
      </c>
      <c r="AA10" s="179" t="s">
        <v>1300</v>
      </c>
      <c r="AB10" s="133" t="s">
        <v>844</v>
      </c>
      <c r="AC10" s="148"/>
      <c r="AD10" s="151" t="s">
        <v>908</v>
      </c>
      <c r="AE10" s="148"/>
      <c r="AF10" s="162" t="s">
        <v>155</v>
      </c>
      <c r="AG10" s="148"/>
      <c r="AH10" s="162" t="s">
        <v>911</v>
      </c>
      <c r="AI10" s="148"/>
      <c r="AJ10" s="151" t="s">
        <v>206</v>
      </c>
      <c r="AK10" s="148"/>
      <c r="AL10" s="176" t="s">
        <v>2007</v>
      </c>
      <c r="AN10" s="175" t="s">
        <v>1804</v>
      </c>
      <c r="AP10" s="189" t="s">
        <v>1372</v>
      </c>
      <c r="AQ10" s="179" t="s">
        <v>1338</v>
      </c>
      <c r="AS10" s="137" t="s">
        <v>1425</v>
      </c>
      <c r="AT10" s="196" t="s">
        <v>1413</v>
      </c>
    </row>
    <row r="11" spans="1:3710" ht="15" customHeight="1">
      <c r="A11" s="148"/>
      <c r="B11" s="147" t="s">
        <v>253</v>
      </c>
      <c r="C11" s="148"/>
      <c r="D11" s="152">
        <v>7</v>
      </c>
      <c r="E11" s="148"/>
      <c r="F11" s="157">
        <v>4</v>
      </c>
      <c r="G11" s="148"/>
      <c r="H11" s="147" t="s">
        <v>452</v>
      </c>
      <c r="I11" s="148"/>
      <c r="J11" s="150" t="s">
        <v>1048</v>
      </c>
      <c r="K11" s="148"/>
      <c r="L11" s="151" t="s">
        <v>1918</v>
      </c>
      <c r="M11" s="148"/>
      <c r="N11" s="152" t="s">
        <v>905</v>
      </c>
      <c r="O11" s="148"/>
      <c r="P11" s="136" t="s">
        <v>1456</v>
      </c>
      <c r="Q11" s="148"/>
      <c r="R11" s="151" t="s">
        <v>1101</v>
      </c>
      <c r="S11" s="148"/>
      <c r="T11" s="133" t="s">
        <v>720</v>
      </c>
      <c r="U11" s="179" t="s">
        <v>1186</v>
      </c>
      <c r="V11" s="143" t="s">
        <v>743</v>
      </c>
      <c r="W11" s="179" t="s">
        <v>1247</v>
      </c>
      <c r="X11" s="137" t="s">
        <v>1055</v>
      </c>
      <c r="Y11" s="179" t="s">
        <v>1222</v>
      </c>
      <c r="Z11" s="145" t="s">
        <v>1887</v>
      </c>
      <c r="AA11" s="179" t="s">
        <v>1888</v>
      </c>
      <c r="AB11" s="137" t="s">
        <v>957</v>
      </c>
      <c r="AC11" s="148"/>
      <c r="AD11" s="151"/>
      <c r="AE11" s="148"/>
      <c r="AF11" s="162" t="s">
        <v>1062</v>
      </c>
      <c r="AG11" s="148"/>
      <c r="AH11" s="162" t="s">
        <v>243</v>
      </c>
      <c r="AI11" s="148"/>
      <c r="AJ11" s="151" t="s">
        <v>855</v>
      </c>
      <c r="AK11" s="148"/>
      <c r="AL11" s="176" t="s">
        <v>2008</v>
      </c>
      <c r="AN11" s="175" t="s">
        <v>1805</v>
      </c>
      <c r="AP11" s="189" t="s">
        <v>1922</v>
      </c>
      <c r="AQ11" s="179" t="s">
        <v>1923</v>
      </c>
      <c r="AS11" s="143" t="s">
        <v>1426</v>
      </c>
      <c r="AT11" s="196" t="s">
        <v>1419</v>
      </c>
    </row>
    <row r="12" spans="1:3710" ht="15" customHeight="1">
      <c r="A12" s="148"/>
      <c r="B12" s="147" t="s">
        <v>254</v>
      </c>
      <c r="C12" s="148"/>
      <c r="D12" s="152">
        <v>8</v>
      </c>
      <c r="E12" s="148"/>
      <c r="F12" s="157">
        <v>4.5</v>
      </c>
      <c r="G12" s="148"/>
      <c r="H12" s="147" t="s">
        <v>453</v>
      </c>
      <c r="I12" s="148"/>
      <c r="J12" s="150" t="s">
        <v>194</v>
      </c>
      <c r="K12" s="148"/>
      <c r="L12" s="149" t="s">
        <v>1572</v>
      </c>
      <c r="M12" s="148"/>
      <c r="N12" s="152" t="s">
        <v>1579</v>
      </c>
      <c r="O12" s="148"/>
      <c r="P12" s="134" t="s">
        <v>1127</v>
      </c>
      <c r="Q12" s="148"/>
      <c r="R12" s="151" t="s">
        <v>1117</v>
      </c>
      <c r="S12" s="148"/>
      <c r="T12" s="133" t="s">
        <v>721</v>
      </c>
      <c r="U12" s="179" t="s">
        <v>1189</v>
      </c>
      <c r="V12" s="143" t="s">
        <v>1492</v>
      </c>
      <c r="W12" s="179" t="s">
        <v>1496</v>
      </c>
      <c r="X12" s="137" t="s">
        <v>748</v>
      </c>
      <c r="Y12" s="179" t="s">
        <v>1207</v>
      </c>
      <c r="Z12" s="145" t="s">
        <v>806</v>
      </c>
      <c r="AA12" s="179" t="s">
        <v>1293</v>
      </c>
      <c r="AB12" s="137" t="s">
        <v>865</v>
      </c>
      <c r="AC12" s="148"/>
      <c r="AD12" s="151" t="s">
        <v>210</v>
      </c>
      <c r="AE12" s="148"/>
      <c r="AF12" s="163" t="s">
        <v>1061</v>
      </c>
      <c r="AG12" s="148"/>
      <c r="AH12" s="151"/>
      <c r="AI12" s="156"/>
      <c r="AJ12" s="137"/>
      <c r="AK12" s="148"/>
      <c r="AL12" s="176" t="s">
        <v>2009</v>
      </c>
      <c r="AN12" s="175" t="s">
        <v>1806</v>
      </c>
      <c r="AP12" s="189" t="s">
        <v>1924</v>
      </c>
      <c r="AQ12" s="179" t="s">
        <v>1925</v>
      </c>
      <c r="AS12" s="143" t="s">
        <v>1427</v>
      </c>
      <c r="AT12" s="196" t="s">
        <v>1414</v>
      </c>
    </row>
    <row r="13" spans="1:3710" s="33" customFormat="1" ht="15" customHeight="1">
      <c r="A13" s="156"/>
      <c r="B13" s="147" t="s">
        <v>255</v>
      </c>
      <c r="C13" s="156"/>
      <c r="D13" s="152">
        <v>9</v>
      </c>
      <c r="E13" s="156"/>
      <c r="F13" s="157">
        <v>5</v>
      </c>
      <c r="G13" s="156"/>
      <c r="H13" s="147" t="s">
        <v>454</v>
      </c>
      <c r="I13" s="156"/>
      <c r="J13" s="150" t="s">
        <v>199</v>
      </c>
      <c r="K13" s="156"/>
      <c r="L13" s="140" t="s">
        <v>515</v>
      </c>
      <c r="M13" s="148"/>
      <c r="N13" s="152" t="s">
        <v>78</v>
      </c>
      <c r="O13" s="156"/>
      <c r="P13" s="134" t="s">
        <v>1484</v>
      </c>
      <c r="Q13" s="156"/>
      <c r="R13" s="151" t="s">
        <v>1102</v>
      </c>
      <c r="S13" s="156"/>
      <c r="T13" s="133" t="s">
        <v>722</v>
      </c>
      <c r="U13" s="179" t="s">
        <v>1191</v>
      </c>
      <c r="V13" s="137" t="s">
        <v>791</v>
      </c>
      <c r="W13" s="179" t="s">
        <v>1198</v>
      </c>
      <c r="X13" s="137" t="s">
        <v>750</v>
      </c>
      <c r="Y13" s="179" t="s">
        <v>1209</v>
      </c>
      <c r="Z13" s="145" t="s">
        <v>807</v>
      </c>
      <c r="AA13" s="179" t="s">
        <v>1289</v>
      </c>
      <c r="AB13" s="133" t="s">
        <v>845</v>
      </c>
      <c r="AC13" s="156"/>
      <c r="AD13" s="151" t="s">
        <v>211</v>
      </c>
      <c r="AE13" s="156"/>
      <c r="AF13" s="151"/>
      <c r="AG13" s="156"/>
      <c r="AH13" s="151" t="s">
        <v>210</v>
      </c>
      <c r="AI13" s="148"/>
      <c r="AJ13" s="159">
        <v>2026</v>
      </c>
      <c r="AK13" s="156"/>
      <c r="AL13" s="176" t="s">
        <v>2010</v>
      </c>
      <c r="AM13" s="38"/>
      <c r="AN13" s="175" t="s">
        <v>1807</v>
      </c>
      <c r="AO13" s="38"/>
      <c r="AP13" s="189" t="s">
        <v>1926</v>
      </c>
      <c r="AQ13" s="179" t="s">
        <v>1927</v>
      </c>
      <c r="AR13" s="38"/>
      <c r="AS13" s="143" t="s">
        <v>1428</v>
      </c>
      <c r="AT13" s="196" t="s">
        <v>1415</v>
      </c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  <c r="EA13" s="38"/>
      <c r="EB13" s="38"/>
      <c r="EC13" s="38"/>
      <c r="ED13" s="38"/>
      <c r="EE13" s="38"/>
      <c r="EF13" s="38"/>
      <c r="EG13" s="38"/>
      <c r="EH13" s="38"/>
      <c r="EI13" s="38"/>
      <c r="EJ13" s="38"/>
      <c r="EK13" s="38"/>
      <c r="EL13" s="38"/>
      <c r="EM13" s="38"/>
      <c r="EN13" s="38"/>
      <c r="EO13" s="38"/>
      <c r="EP13" s="38"/>
      <c r="EQ13" s="38"/>
      <c r="ER13" s="38"/>
      <c r="ES13" s="38"/>
      <c r="ET13" s="38"/>
      <c r="EU13" s="38"/>
      <c r="EV13" s="38"/>
      <c r="EW13" s="38"/>
      <c r="EX13" s="38"/>
      <c r="EY13" s="38"/>
      <c r="EZ13" s="38"/>
      <c r="FA13" s="38"/>
      <c r="FB13" s="38"/>
      <c r="FC13" s="38"/>
      <c r="FD13" s="38"/>
      <c r="FE13" s="38"/>
      <c r="FF13" s="38"/>
      <c r="FG13" s="38"/>
      <c r="FH13" s="38"/>
      <c r="FI13" s="38"/>
      <c r="FJ13" s="38"/>
      <c r="FK13" s="38"/>
      <c r="FL13" s="38"/>
      <c r="FM13" s="38"/>
      <c r="FN13" s="38"/>
      <c r="FO13" s="38"/>
      <c r="FP13" s="38"/>
      <c r="FQ13" s="38"/>
      <c r="FR13" s="38"/>
      <c r="FS13" s="38"/>
      <c r="FT13" s="38"/>
      <c r="FU13" s="38"/>
      <c r="FV13" s="38"/>
      <c r="FW13" s="38"/>
      <c r="FX13" s="38"/>
      <c r="FY13" s="38"/>
      <c r="FZ13" s="38"/>
      <c r="GA13" s="38"/>
      <c r="GB13" s="38"/>
      <c r="GC13" s="38"/>
      <c r="GD13" s="38"/>
      <c r="GE13" s="38"/>
      <c r="GF13" s="38"/>
      <c r="GG13" s="38"/>
      <c r="GH13" s="38"/>
      <c r="GI13" s="38"/>
      <c r="GJ13" s="38"/>
      <c r="GK13" s="38"/>
      <c r="GL13" s="38"/>
      <c r="GM13" s="38"/>
      <c r="GN13" s="38"/>
      <c r="GO13" s="38"/>
      <c r="GP13" s="38"/>
      <c r="GQ13" s="38"/>
      <c r="GR13" s="38"/>
      <c r="GS13" s="38"/>
      <c r="GT13" s="38"/>
      <c r="GU13" s="38"/>
      <c r="GV13" s="38"/>
      <c r="GW13" s="38"/>
      <c r="GX13" s="38"/>
      <c r="GY13" s="38"/>
      <c r="GZ13" s="38"/>
      <c r="HA13" s="38"/>
      <c r="HB13" s="38"/>
      <c r="HC13" s="38"/>
      <c r="HD13" s="38"/>
      <c r="HE13" s="38"/>
      <c r="HF13" s="38"/>
      <c r="HG13" s="38"/>
      <c r="HH13" s="38"/>
      <c r="HI13" s="38"/>
      <c r="HJ13" s="38"/>
      <c r="HK13" s="38"/>
      <c r="HL13" s="38"/>
      <c r="HM13" s="38"/>
      <c r="HN13" s="38"/>
      <c r="HO13" s="38"/>
      <c r="HP13" s="38"/>
      <c r="HQ13" s="38"/>
      <c r="HR13" s="38"/>
      <c r="HS13" s="38"/>
      <c r="HT13" s="38"/>
      <c r="HU13" s="38"/>
      <c r="HV13" s="38"/>
      <c r="HW13" s="38"/>
      <c r="HX13" s="38"/>
      <c r="HY13" s="38"/>
      <c r="HZ13" s="38"/>
      <c r="IA13" s="38"/>
      <c r="IB13" s="38"/>
      <c r="IC13" s="38"/>
      <c r="ID13" s="38"/>
      <c r="IE13" s="38"/>
      <c r="IF13" s="38"/>
      <c r="IG13" s="38"/>
      <c r="IH13" s="38"/>
      <c r="II13" s="38"/>
      <c r="IJ13" s="38"/>
      <c r="IK13" s="38"/>
      <c r="IL13" s="38"/>
      <c r="IM13" s="38"/>
      <c r="IN13" s="38"/>
      <c r="IO13" s="38"/>
      <c r="IP13" s="38"/>
      <c r="IQ13" s="38"/>
      <c r="IR13" s="38"/>
      <c r="IS13" s="38"/>
      <c r="IT13" s="38"/>
      <c r="IU13" s="38"/>
      <c r="IV13" s="38"/>
      <c r="IW13" s="38"/>
      <c r="IX13" s="38"/>
      <c r="IY13" s="38"/>
      <c r="IZ13" s="38"/>
      <c r="JA13" s="38"/>
      <c r="JB13" s="38"/>
      <c r="JC13" s="38"/>
      <c r="JD13" s="38"/>
      <c r="JE13" s="38"/>
      <c r="JF13" s="38"/>
      <c r="JG13" s="38"/>
      <c r="JH13" s="38"/>
      <c r="JI13" s="38"/>
      <c r="JJ13" s="38"/>
      <c r="JK13" s="38"/>
      <c r="JL13" s="38"/>
      <c r="JM13" s="38"/>
      <c r="JN13" s="38"/>
      <c r="JO13" s="38"/>
      <c r="JP13" s="38"/>
      <c r="JQ13" s="38"/>
      <c r="JR13" s="38"/>
      <c r="JS13" s="38"/>
      <c r="JT13" s="38"/>
      <c r="JU13" s="38"/>
      <c r="JV13" s="38"/>
      <c r="JW13" s="38"/>
      <c r="JX13" s="38"/>
      <c r="JY13" s="38"/>
      <c r="JZ13" s="38"/>
      <c r="KA13" s="38"/>
      <c r="KB13" s="38"/>
      <c r="KC13" s="38"/>
      <c r="KD13" s="38"/>
      <c r="KE13" s="38"/>
      <c r="KF13" s="38"/>
      <c r="KG13" s="38"/>
      <c r="KH13" s="38"/>
      <c r="KI13" s="38"/>
      <c r="KJ13" s="38"/>
      <c r="KK13" s="38"/>
      <c r="KL13" s="38"/>
      <c r="KM13" s="38"/>
      <c r="KN13" s="38"/>
      <c r="KO13" s="38"/>
      <c r="KP13" s="38"/>
      <c r="KQ13" s="38"/>
      <c r="KR13" s="38"/>
      <c r="KS13" s="38"/>
      <c r="KT13" s="38"/>
      <c r="KU13" s="38"/>
      <c r="KV13" s="38"/>
      <c r="KW13" s="38"/>
      <c r="KX13" s="38"/>
      <c r="KY13" s="38"/>
      <c r="KZ13" s="38"/>
      <c r="LA13" s="38"/>
      <c r="LB13" s="38"/>
      <c r="LC13" s="38"/>
      <c r="LD13" s="38"/>
      <c r="LE13" s="38"/>
      <c r="LF13" s="38"/>
      <c r="LG13" s="38"/>
      <c r="LH13" s="38"/>
      <c r="LI13" s="38"/>
      <c r="LJ13" s="38"/>
      <c r="LK13" s="38"/>
      <c r="LL13" s="38"/>
      <c r="LM13" s="38"/>
      <c r="LN13" s="38"/>
      <c r="LO13" s="38"/>
      <c r="LP13" s="38"/>
      <c r="LQ13" s="38"/>
      <c r="LR13" s="38"/>
      <c r="LS13" s="38"/>
      <c r="LT13" s="38"/>
      <c r="LU13" s="38"/>
      <c r="LV13" s="38"/>
      <c r="LW13" s="38"/>
      <c r="LX13" s="38"/>
      <c r="LY13" s="38"/>
      <c r="LZ13" s="38"/>
      <c r="MA13" s="38"/>
      <c r="MB13" s="38"/>
      <c r="MC13" s="38"/>
      <c r="MD13" s="38"/>
      <c r="ME13" s="38"/>
      <c r="MF13" s="38"/>
      <c r="MG13" s="38"/>
      <c r="MH13" s="38"/>
      <c r="MI13" s="38"/>
      <c r="MJ13" s="38"/>
      <c r="MK13" s="38"/>
      <c r="ML13" s="38"/>
      <c r="MM13" s="38"/>
      <c r="MN13" s="38"/>
      <c r="MO13" s="38"/>
      <c r="MP13" s="38"/>
      <c r="MQ13" s="38"/>
      <c r="MR13" s="38"/>
      <c r="MS13" s="38"/>
      <c r="MT13" s="38"/>
      <c r="MU13" s="38"/>
      <c r="MV13" s="38"/>
      <c r="MW13" s="38"/>
      <c r="MX13" s="38"/>
      <c r="MY13" s="38"/>
      <c r="MZ13" s="38"/>
      <c r="NA13" s="38"/>
      <c r="NB13" s="38"/>
      <c r="NC13" s="38"/>
      <c r="ND13" s="38"/>
      <c r="NE13" s="38"/>
      <c r="NF13" s="38"/>
      <c r="NG13" s="38"/>
      <c r="NH13" s="38"/>
      <c r="NI13" s="38"/>
      <c r="NJ13" s="38"/>
      <c r="NK13" s="38"/>
      <c r="NL13" s="38"/>
      <c r="NM13" s="38"/>
      <c r="NN13" s="38"/>
      <c r="NO13" s="38"/>
      <c r="NP13" s="38"/>
      <c r="NQ13" s="38"/>
      <c r="NR13" s="38"/>
      <c r="NS13" s="38"/>
      <c r="NT13" s="38"/>
      <c r="NU13" s="38"/>
      <c r="NV13" s="38"/>
      <c r="NW13" s="38"/>
      <c r="NX13" s="38"/>
      <c r="NY13" s="38"/>
      <c r="NZ13" s="38"/>
      <c r="OA13" s="38"/>
      <c r="OB13" s="38"/>
      <c r="OC13" s="38"/>
      <c r="OD13" s="38"/>
      <c r="OE13" s="38"/>
      <c r="OF13" s="38"/>
      <c r="OG13" s="38"/>
      <c r="OH13" s="38"/>
      <c r="OI13" s="38"/>
      <c r="OJ13" s="38"/>
      <c r="OK13" s="38"/>
      <c r="OL13" s="38"/>
      <c r="OM13" s="38"/>
      <c r="ON13" s="38"/>
      <c r="OO13" s="38"/>
      <c r="OP13" s="38"/>
      <c r="OQ13" s="38"/>
      <c r="OR13" s="38"/>
      <c r="OS13" s="38"/>
      <c r="OT13" s="38"/>
      <c r="OU13" s="38"/>
      <c r="OV13" s="38"/>
      <c r="OW13" s="38"/>
      <c r="OX13" s="38"/>
      <c r="OY13" s="38"/>
      <c r="OZ13" s="38"/>
      <c r="PA13" s="38"/>
      <c r="PB13" s="38"/>
      <c r="PC13" s="38"/>
      <c r="PD13" s="38"/>
      <c r="PE13" s="38"/>
      <c r="PF13" s="38"/>
      <c r="PG13" s="38"/>
      <c r="PH13" s="38"/>
      <c r="PI13" s="38"/>
      <c r="PJ13" s="38"/>
      <c r="PK13" s="38"/>
      <c r="PL13" s="38"/>
      <c r="PM13" s="38"/>
      <c r="PN13" s="38"/>
      <c r="PO13" s="38"/>
      <c r="PP13" s="38"/>
      <c r="PQ13" s="38"/>
      <c r="PR13" s="38"/>
      <c r="PS13" s="38"/>
      <c r="PT13" s="38"/>
      <c r="PU13" s="38"/>
      <c r="PV13" s="38"/>
      <c r="PW13" s="38"/>
      <c r="PX13" s="38"/>
      <c r="PY13" s="38"/>
      <c r="PZ13" s="38"/>
      <c r="QA13" s="38"/>
      <c r="QB13" s="38"/>
      <c r="QC13" s="38"/>
      <c r="QD13" s="38"/>
      <c r="QE13" s="38"/>
      <c r="QF13" s="38"/>
      <c r="QG13" s="38"/>
      <c r="QH13" s="38"/>
      <c r="QI13" s="38"/>
      <c r="QJ13" s="38"/>
      <c r="QK13" s="38"/>
      <c r="QL13" s="38"/>
      <c r="QM13" s="38"/>
      <c r="QN13" s="38"/>
      <c r="QO13" s="38"/>
      <c r="QP13" s="38"/>
      <c r="QQ13" s="38"/>
      <c r="QR13" s="38"/>
      <c r="QS13" s="38"/>
      <c r="QT13" s="38"/>
      <c r="QU13" s="38"/>
      <c r="QV13" s="38"/>
      <c r="QW13" s="38"/>
      <c r="QX13" s="38"/>
      <c r="QY13" s="38"/>
      <c r="QZ13" s="38"/>
      <c r="RA13" s="38"/>
      <c r="RB13" s="38"/>
      <c r="RC13" s="38"/>
      <c r="RD13" s="38"/>
      <c r="RE13" s="38"/>
      <c r="RF13" s="38"/>
      <c r="RG13" s="38"/>
      <c r="RH13" s="38"/>
      <c r="RI13" s="38"/>
      <c r="RJ13" s="38"/>
      <c r="RK13" s="38"/>
      <c r="RL13" s="38"/>
      <c r="RM13" s="38"/>
      <c r="RN13" s="38"/>
      <c r="RO13" s="38"/>
      <c r="RP13" s="38"/>
      <c r="RQ13" s="38"/>
      <c r="RR13" s="38"/>
      <c r="RS13" s="38"/>
      <c r="RT13" s="38"/>
      <c r="RU13" s="38"/>
      <c r="RV13" s="38"/>
      <c r="RW13" s="38"/>
      <c r="RX13" s="38"/>
      <c r="RY13" s="38"/>
      <c r="RZ13" s="38"/>
      <c r="SA13" s="38"/>
      <c r="SB13" s="38"/>
      <c r="SC13" s="38"/>
      <c r="SD13" s="38"/>
      <c r="SE13" s="38"/>
      <c r="SF13" s="38"/>
      <c r="SG13" s="38"/>
      <c r="SH13" s="38"/>
      <c r="SI13" s="38"/>
      <c r="SJ13" s="38"/>
      <c r="SK13" s="38"/>
      <c r="SL13" s="38"/>
      <c r="SM13" s="38"/>
      <c r="SN13" s="38"/>
      <c r="SO13" s="38"/>
      <c r="SP13" s="38"/>
      <c r="SQ13" s="38"/>
      <c r="SR13" s="38"/>
      <c r="SS13" s="38"/>
      <c r="ST13" s="38"/>
      <c r="SU13" s="38"/>
      <c r="SV13" s="38"/>
      <c r="SW13" s="38"/>
      <c r="SX13" s="38"/>
      <c r="SY13" s="38"/>
      <c r="SZ13" s="38"/>
      <c r="TA13" s="38"/>
      <c r="TB13" s="38"/>
      <c r="TC13" s="38"/>
      <c r="TD13" s="38"/>
      <c r="TE13" s="38"/>
      <c r="TF13" s="38"/>
      <c r="TG13" s="38"/>
      <c r="TH13" s="38"/>
      <c r="TI13" s="38"/>
      <c r="TJ13" s="38"/>
      <c r="TK13" s="38"/>
      <c r="TL13" s="38"/>
      <c r="TM13" s="38"/>
      <c r="TN13" s="38"/>
      <c r="TO13" s="38"/>
      <c r="TP13" s="38"/>
      <c r="TQ13" s="38"/>
      <c r="TR13" s="38"/>
      <c r="TS13" s="38"/>
      <c r="TT13" s="38"/>
      <c r="TU13" s="38"/>
      <c r="TV13" s="38"/>
      <c r="TW13" s="38"/>
      <c r="TX13" s="38"/>
      <c r="TY13" s="38"/>
      <c r="TZ13" s="38"/>
      <c r="UA13" s="38"/>
      <c r="UB13" s="38"/>
      <c r="UC13" s="38"/>
      <c r="UD13" s="38"/>
      <c r="UE13" s="38"/>
      <c r="UF13" s="38"/>
      <c r="UG13" s="38"/>
      <c r="UH13" s="38"/>
      <c r="UI13" s="38"/>
      <c r="UJ13" s="38"/>
      <c r="UK13" s="38"/>
      <c r="UL13" s="38"/>
      <c r="UM13" s="38"/>
      <c r="UN13" s="38"/>
      <c r="UO13" s="38"/>
      <c r="UP13" s="38"/>
      <c r="UQ13" s="38"/>
      <c r="UR13" s="38"/>
      <c r="US13" s="38"/>
      <c r="UT13" s="38"/>
      <c r="UU13" s="38"/>
      <c r="UV13" s="38"/>
      <c r="UW13" s="38"/>
      <c r="UX13" s="38"/>
      <c r="UY13" s="38"/>
      <c r="UZ13" s="38"/>
      <c r="VA13" s="38"/>
      <c r="VB13" s="38"/>
      <c r="VC13" s="38"/>
      <c r="VD13" s="38"/>
      <c r="VE13" s="38"/>
      <c r="VF13" s="38"/>
      <c r="VG13" s="38"/>
      <c r="VH13" s="38"/>
      <c r="VI13" s="38"/>
      <c r="VJ13" s="38"/>
      <c r="VK13" s="38"/>
      <c r="VL13" s="38"/>
      <c r="VM13" s="38"/>
      <c r="VN13" s="38"/>
      <c r="VO13" s="38"/>
      <c r="VP13" s="38"/>
      <c r="VQ13" s="38"/>
      <c r="VR13" s="38"/>
      <c r="VS13" s="38"/>
      <c r="VT13" s="38"/>
      <c r="VU13" s="38"/>
      <c r="VV13" s="38"/>
      <c r="VW13" s="38"/>
      <c r="VX13" s="38"/>
      <c r="VY13" s="38"/>
      <c r="VZ13" s="38"/>
      <c r="WA13" s="38"/>
      <c r="WB13" s="38"/>
      <c r="WC13" s="38"/>
      <c r="WD13" s="38"/>
      <c r="WE13" s="38"/>
      <c r="WF13" s="38"/>
      <c r="WG13" s="38"/>
      <c r="WH13" s="38"/>
      <c r="WI13" s="38"/>
      <c r="WJ13" s="38"/>
      <c r="WK13" s="38"/>
      <c r="WL13" s="38"/>
      <c r="WM13" s="38"/>
      <c r="WN13" s="38"/>
      <c r="WO13" s="38"/>
      <c r="WP13" s="38"/>
      <c r="WQ13" s="38"/>
      <c r="WR13" s="38"/>
      <c r="WS13" s="38"/>
      <c r="WT13" s="38"/>
      <c r="WU13" s="38"/>
      <c r="WV13" s="38"/>
      <c r="WW13" s="38"/>
      <c r="WX13" s="38"/>
      <c r="WY13" s="38"/>
      <c r="WZ13" s="38"/>
      <c r="XA13" s="38"/>
      <c r="XB13" s="38"/>
      <c r="XC13" s="38"/>
      <c r="XD13" s="38"/>
      <c r="XE13" s="38"/>
      <c r="XF13" s="38"/>
      <c r="XG13" s="38"/>
      <c r="XH13" s="38"/>
      <c r="XI13" s="38"/>
      <c r="XJ13" s="38"/>
      <c r="XK13" s="38"/>
      <c r="XL13" s="38"/>
      <c r="XM13" s="38"/>
      <c r="XN13" s="38"/>
      <c r="XO13" s="38"/>
      <c r="XP13" s="38"/>
      <c r="XQ13" s="38"/>
      <c r="XR13" s="38"/>
      <c r="XS13" s="38"/>
      <c r="XT13" s="38"/>
      <c r="XU13" s="38"/>
      <c r="XV13" s="38"/>
      <c r="XW13" s="38"/>
      <c r="XX13" s="38"/>
      <c r="XY13" s="38"/>
      <c r="XZ13" s="38"/>
      <c r="YA13" s="38"/>
      <c r="YB13" s="38"/>
      <c r="YC13" s="38"/>
      <c r="YD13" s="38"/>
      <c r="YE13" s="38"/>
      <c r="YF13" s="38"/>
      <c r="YG13" s="38"/>
      <c r="YH13" s="38"/>
      <c r="YI13" s="38"/>
      <c r="YJ13" s="38"/>
      <c r="YK13" s="38"/>
      <c r="YL13" s="38"/>
      <c r="YM13" s="38"/>
      <c r="YN13" s="38"/>
      <c r="YO13" s="38"/>
      <c r="YP13" s="38"/>
      <c r="YQ13" s="38"/>
      <c r="YR13" s="38"/>
      <c r="YS13" s="38"/>
      <c r="YT13" s="38"/>
      <c r="YU13" s="38"/>
      <c r="YV13" s="38"/>
      <c r="YW13" s="38"/>
      <c r="YX13" s="38"/>
      <c r="YY13" s="38"/>
      <c r="YZ13" s="38"/>
      <c r="ZA13" s="38"/>
      <c r="ZB13" s="38"/>
      <c r="ZC13" s="38"/>
      <c r="ZD13" s="38"/>
      <c r="ZE13" s="38"/>
      <c r="ZF13" s="38"/>
      <c r="ZG13" s="38"/>
      <c r="ZH13" s="38"/>
      <c r="ZI13" s="38"/>
      <c r="ZJ13" s="38"/>
      <c r="ZK13" s="38"/>
      <c r="ZL13" s="38"/>
      <c r="ZM13" s="38"/>
      <c r="ZN13" s="38"/>
      <c r="ZO13" s="38"/>
      <c r="ZP13" s="38"/>
      <c r="ZQ13" s="38"/>
      <c r="ZR13" s="38"/>
      <c r="ZS13" s="38"/>
      <c r="ZT13" s="38"/>
      <c r="ZU13" s="38"/>
      <c r="ZV13" s="38"/>
      <c r="ZW13" s="38"/>
      <c r="ZX13" s="38"/>
      <c r="ZY13" s="38"/>
      <c r="ZZ13" s="38"/>
      <c r="AAA13" s="38"/>
      <c r="AAB13" s="38"/>
      <c r="AAC13" s="38"/>
      <c r="AAD13" s="38"/>
      <c r="AAE13" s="38"/>
      <c r="AAF13" s="38"/>
      <c r="AAG13" s="38"/>
      <c r="AAH13" s="38"/>
      <c r="AAI13" s="38"/>
      <c r="AAJ13" s="38"/>
      <c r="AAK13" s="38"/>
      <c r="AAL13" s="38"/>
      <c r="AAM13" s="38"/>
      <c r="AAN13" s="38"/>
      <c r="AAO13" s="38"/>
      <c r="AAP13" s="38"/>
      <c r="AAQ13" s="38"/>
      <c r="AAR13" s="38"/>
      <c r="AAS13" s="38"/>
      <c r="AAT13" s="38"/>
      <c r="AAU13" s="38"/>
      <c r="AAV13" s="38"/>
      <c r="AAW13" s="38"/>
      <c r="AAX13" s="38"/>
      <c r="AAY13" s="38"/>
      <c r="AAZ13" s="38"/>
      <c r="ABA13" s="38"/>
      <c r="ABB13" s="38"/>
      <c r="ABC13" s="38"/>
      <c r="ABD13" s="38"/>
      <c r="ABE13" s="38"/>
      <c r="ABF13" s="38"/>
      <c r="ABG13" s="38"/>
      <c r="ABH13" s="38"/>
      <c r="ABI13" s="38"/>
      <c r="ABJ13" s="38"/>
      <c r="ABK13" s="38"/>
      <c r="ABL13" s="38"/>
      <c r="ABM13" s="38"/>
      <c r="ABN13" s="38"/>
      <c r="ABO13" s="38"/>
      <c r="ABP13" s="38"/>
      <c r="ABQ13" s="38"/>
      <c r="ABR13" s="38"/>
      <c r="ABS13" s="38"/>
      <c r="ABT13" s="38"/>
      <c r="ABU13" s="38"/>
      <c r="ABV13" s="38"/>
      <c r="ABW13" s="38"/>
      <c r="ABX13" s="38"/>
      <c r="ABY13" s="38"/>
      <c r="ABZ13" s="38"/>
      <c r="ACA13" s="38"/>
      <c r="ACB13" s="38"/>
      <c r="ACC13" s="38"/>
      <c r="ACD13" s="38"/>
      <c r="ACE13" s="38"/>
      <c r="ACF13" s="38"/>
      <c r="ACG13" s="38"/>
      <c r="ACH13" s="38"/>
      <c r="ACI13" s="38"/>
      <c r="ACJ13" s="38"/>
      <c r="ACK13" s="38"/>
      <c r="ACL13" s="38"/>
      <c r="ACM13" s="38"/>
      <c r="ACN13" s="38"/>
      <c r="ACO13" s="38"/>
      <c r="ACP13" s="38"/>
      <c r="ACQ13" s="38"/>
      <c r="ACR13" s="38"/>
      <c r="ACS13" s="38"/>
      <c r="ACT13" s="38"/>
      <c r="ACU13" s="38"/>
      <c r="ACV13" s="38"/>
      <c r="ACW13" s="38"/>
      <c r="ACX13" s="38"/>
      <c r="ACY13" s="38"/>
      <c r="ACZ13" s="38"/>
      <c r="ADA13" s="38"/>
      <c r="ADB13" s="38"/>
      <c r="ADC13" s="38"/>
      <c r="ADD13" s="38"/>
      <c r="ADE13" s="38"/>
      <c r="ADF13" s="38"/>
      <c r="ADG13" s="38"/>
      <c r="ADH13" s="38"/>
      <c r="ADI13" s="38"/>
      <c r="ADJ13" s="38"/>
      <c r="ADK13" s="38"/>
      <c r="ADL13" s="38"/>
      <c r="ADM13" s="38"/>
      <c r="ADN13" s="38"/>
      <c r="ADO13" s="38"/>
      <c r="ADP13" s="38"/>
      <c r="ADQ13" s="38"/>
      <c r="ADR13" s="38"/>
      <c r="ADS13" s="38"/>
      <c r="ADT13" s="38"/>
      <c r="ADU13" s="38"/>
      <c r="ADV13" s="38"/>
      <c r="ADW13" s="38"/>
      <c r="ADX13" s="38"/>
      <c r="ADY13" s="38"/>
      <c r="ADZ13" s="38"/>
      <c r="AEA13" s="38"/>
      <c r="AEB13" s="38"/>
      <c r="AEC13" s="38"/>
      <c r="AED13" s="38"/>
      <c r="AEE13" s="38"/>
      <c r="AEF13" s="38"/>
      <c r="AEG13" s="38"/>
      <c r="AEH13" s="38"/>
      <c r="AEI13" s="38"/>
      <c r="AEJ13" s="38"/>
      <c r="AEK13" s="38"/>
      <c r="AEL13" s="38"/>
      <c r="AEM13" s="38"/>
      <c r="AEN13" s="38"/>
      <c r="AEO13" s="38"/>
      <c r="AEP13" s="38"/>
      <c r="AEQ13" s="38"/>
      <c r="AER13" s="38"/>
      <c r="AES13" s="38"/>
      <c r="AET13" s="38"/>
      <c r="AEU13" s="38"/>
      <c r="AEV13" s="38"/>
      <c r="AEW13" s="38"/>
      <c r="AEX13" s="38"/>
      <c r="AEY13" s="38"/>
      <c r="AEZ13" s="38"/>
      <c r="AFA13" s="38"/>
      <c r="AFB13" s="38"/>
      <c r="AFC13" s="38"/>
      <c r="AFD13" s="38"/>
      <c r="AFE13" s="38"/>
      <c r="AFF13" s="38"/>
      <c r="AFG13" s="38"/>
      <c r="AFH13" s="38"/>
      <c r="AFI13" s="38"/>
      <c r="AFJ13" s="38"/>
      <c r="AFK13" s="38"/>
      <c r="AFL13" s="38"/>
      <c r="AFM13" s="38"/>
      <c r="AFN13" s="38"/>
      <c r="AFO13" s="38"/>
      <c r="AFP13" s="38"/>
      <c r="AFQ13" s="38"/>
      <c r="AFR13" s="38"/>
      <c r="AFS13" s="38"/>
      <c r="AFT13" s="38"/>
      <c r="AFU13" s="38"/>
      <c r="AFV13" s="38"/>
      <c r="AFW13" s="38"/>
      <c r="AFX13" s="38"/>
      <c r="AFY13" s="38"/>
      <c r="AFZ13" s="38"/>
      <c r="AGA13" s="38"/>
      <c r="AGB13" s="38"/>
      <c r="AGC13" s="38"/>
      <c r="AGD13" s="38"/>
      <c r="AGE13" s="38"/>
      <c r="AGF13" s="38"/>
      <c r="AGG13" s="38"/>
      <c r="AGH13" s="38"/>
      <c r="AGI13" s="38"/>
      <c r="AGJ13" s="38"/>
      <c r="AGK13" s="38"/>
      <c r="AGL13" s="38"/>
      <c r="AGM13" s="38"/>
      <c r="AGN13" s="38"/>
      <c r="AGO13" s="38"/>
      <c r="AGP13" s="38"/>
      <c r="AGQ13" s="38"/>
      <c r="AGR13" s="38"/>
      <c r="AGS13" s="38"/>
      <c r="AGT13" s="38"/>
      <c r="AGU13" s="38"/>
      <c r="AGV13" s="38"/>
      <c r="AGW13" s="38"/>
      <c r="AGX13" s="38"/>
      <c r="AGY13" s="38"/>
      <c r="AGZ13" s="38"/>
      <c r="AHA13" s="38"/>
      <c r="AHB13" s="38"/>
      <c r="AHC13" s="38"/>
      <c r="AHD13" s="38"/>
      <c r="AHE13" s="38"/>
      <c r="AHF13" s="38"/>
      <c r="AHG13" s="38"/>
      <c r="AHH13" s="38"/>
      <c r="AHI13" s="38"/>
      <c r="AHJ13" s="38"/>
      <c r="AHK13" s="38"/>
      <c r="AHL13" s="38"/>
      <c r="AHM13" s="38"/>
      <c r="AHN13" s="38"/>
      <c r="AHO13" s="38"/>
      <c r="AHP13" s="38"/>
      <c r="AHQ13" s="38"/>
      <c r="AHR13" s="38"/>
      <c r="AHS13" s="38"/>
      <c r="AHT13" s="38"/>
      <c r="AHU13" s="38"/>
      <c r="AHV13" s="38"/>
      <c r="AHW13" s="38"/>
      <c r="AHX13" s="38"/>
      <c r="AHY13" s="38"/>
      <c r="AHZ13" s="38"/>
      <c r="AIA13" s="38"/>
      <c r="AIB13" s="38"/>
      <c r="AIC13" s="38"/>
      <c r="AID13" s="38"/>
      <c r="AIE13" s="38"/>
      <c r="AIF13" s="38"/>
      <c r="AIG13" s="38"/>
      <c r="AIH13" s="38"/>
      <c r="AII13" s="38"/>
      <c r="AIJ13" s="38"/>
      <c r="AIK13" s="38"/>
      <c r="AIL13" s="38"/>
      <c r="AIM13" s="38"/>
      <c r="AIN13" s="38"/>
      <c r="AIO13" s="38"/>
      <c r="AIP13" s="38"/>
      <c r="AIQ13" s="38"/>
      <c r="AIR13" s="38"/>
      <c r="AIS13" s="38"/>
      <c r="AIT13" s="38"/>
      <c r="AIU13" s="38"/>
      <c r="AIV13" s="38"/>
      <c r="AIW13" s="38"/>
      <c r="AIX13" s="38"/>
      <c r="AIY13" s="38"/>
      <c r="AIZ13" s="38"/>
      <c r="AJA13" s="38"/>
      <c r="AJB13" s="38"/>
      <c r="AJC13" s="38"/>
      <c r="AJD13" s="38"/>
      <c r="AJE13" s="38"/>
      <c r="AJF13" s="38"/>
      <c r="AJG13" s="38"/>
      <c r="AJH13" s="38"/>
      <c r="AJI13" s="38"/>
      <c r="AJJ13" s="38"/>
      <c r="AJK13" s="38"/>
      <c r="AJL13" s="38"/>
      <c r="AJM13" s="38"/>
      <c r="AJN13" s="38"/>
      <c r="AJO13" s="38"/>
      <c r="AJP13" s="38"/>
      <c r="AJQ13" s="38"/>
      <c r="AJR13" s="38"/>
      <c r="AJS13" s="38"/>
      <c r="AJT13" s="38"/>
      <c r="AJU13" s="38"/>
      <c r="AJV13" s="38"/>
      <c r="AJW13" s="38"/>
      <c r="AJX13" s="38"/>
      <c r="AJY13" s="38"/>
      <c r="AJZ13" s="38"/>
      <c r="AKA13" s="38"/>
      <c r="AKB13" s="38"/>
      <c r="AKC13" s="38"/>
      <c r="AKD13" s="38"/>
      <c r="AKE13" s="38"/>
      <c r="AKF13" s="38"/>
      <c r="AKG13" s="38"/>
      <c r="AKH13" s="38"/>
      <c r="AKI13" s="38"/>
      <c r="AKJ13" s="38"/>
      <c r="AKK13" s="38"/>
      <c r="AKL13" s="38"/>
      <c r="AKM13" s="38"/>
      <c r="AKN13" s="38"/>
      <c r="AKO13" s="38"/>
      <c r="AKP13" s="38"/>
      <c r="AKQ13" s="38"/>
      <c r="AKR13" s="38"/>
      <c r="AKS13" s="38"/>
      <c r="AKT13" s="38"/>
      <c r="AKU13" s="38"/>
      <c r="AKV13" s="38"/>
      <c r="AKW13" s="38"/>
      <c r="AKX13" s="38"/>
      <c r="AKY13" s="38"/>
      <c r="AKZ13" s="38"/>
      <c r="ALA13" s="38"/>
      <c r="ALB13" s="38"/>
      <c r="ALC13" s="38"/>
      <c r="ALD13" s="38"/>
      <c r="ALE13" s="38"/>
      <c r="ALF13" s="38"/>
      <c r="ALG13" s="38"/>
      <c r="ALH13" s="38"/>
      <c r="ALI13" s="38"/>
      <c r="ALJ13" s="38"/>
      <c r="ALK13" s="38"/>
      <c r="ALL13" s="38"/>
      <c r="ALM13" s="38"/>
      <c r="ALN13" s="38"/>
      <c r="ALO13" s="38"/>
      <c r="ALP13" s="38"/>
      <c r="ALQ13" s="38"/>
      <c r="ALR13" s="38"/>
      <c r="ALS13" s="38"/>
      <c r="ALT13" s="38"/>
      <c r="ALU13" s="38"/>
      <c r="ALV13" s="38"/>
      <c r="ALW13" s="38"/>
      <c r="ALX13" s="38"/>
      <c r="ALY13" s="38"/>
      <c r="ALZ13" s="38"/>
      <c r="AMA13" s="38"/>
      <c r="AMB13" s="38"/>
      <c r="AMC13" s="38"/>
      <c r="AMD13" s="38"/>
      <c r="AME13" s="38"/>
      <c r="AMF13" s="38"/>
      <c r="AMG13" s="38"/>
      <c r="AMH13" s="38"/>
      <c r="AMI13" s="38"/>
      <c r="AMJ13" s="38"/>
      <c r="AMK13" s="38"/>
      <c r="AML13" s="38"/>
      <c r="AMM13" s="38"/>
      <c r="AMN13" s="38"/>
      <c r="AMO13" s="38"/>
      <c r="AMP13" s="38"/>
      <c r="AMQ13" s="38"/>
      <c r="AMR13" s="38"/>
      <c r="AMS13" s="38"/>
      <c r="AMT13" s="38"/>
      <c r="AMU13" s="38"/>
      <c r="AMV13" s="38"/>
      <c r="AMW13" s="38"/>
      <c r="AMX13" s="38"/>
      <c r="AMY13" s="38"/>
      <c r="AMZ13" s="38"/>
      <c r="ANA13" s="38"/>
      <c r="ANB13" s="38"/>
      <c r="ANC13" s="38"/>
      <c r="AND13" s="38"/>
      <c r="ANE13" s="38"/>
      <c r="ANF13" s="38"/>
      <c r="ANG13" s="38"/>
      <c r="ANH13" s="38"/>
      <c r="ANI13" s="38"/>
      <c r="ANJ13" s="38"/>
      <c r="ANK13" s="38"/>
      <c r="ANL13" s="38"/>
      <c r="ANM13" s="38"/>
      <c r="ANN13" s="38"/>
      <c r="ANO13" s="38"/>
      <c r="ANP13" s="38"/>
      <c r="ANQ13" s="38"/>
      <c r="ANR13" s="38"/>
      <c r="ANS13" s="38"/>
      <c r="ANT13" s="38"/>
      <c r="ANU13" s="38"/>
      <c r="ANV13" s="38"/>
      <c r="ANW13" s="38"/>
      <c r="ANX13" s="38"/>
      <c r="ANY13" s="38"/>
      <c r="ANZ13" s="38"/>
      <c r="AOA13" s="38"/>
      <c r="AOB13" s="38"/>
      <c r="AOC13" s="38"/>
      <c r="AOD13" s="38"/>
      <c r="AOE13" s="38"/>
      <c r="AOF13" s="38"/>
      <c r="AOG13" s="38"/>
      <c r="AOH13" s="38"/>
      <c r="AOI13" s="38"/>
      <c r="AOJ13" s="38"/>
      <c r="AOK13" s="38"/>
      <c r="AOL13" s="38"/>
      <c r="AOM13" s="38"/>
      <c r="AON13" s="38"/>
      <c r="AOO13" s="38"/>
      <c r="AOP13" s="38"/>
      <c r="AOQ13" s="38"/>
      <c r="AOR13" s="38"/>
      <c r="AOS13" s="38"/>
      <c r="AOT13" s="38"/>
      <c r="AOU13" s="38"/>
      <c r="AOV13" s="38"/>
      <c r="AOW13" s="38"/>
      <c r="AOX13" s="38"/>
      <c r="AOY13" s="38"/>
      <c r="AOZ13" s="38"/>
      <c r="APA13" s="38"/>
      <c r="APB13" s="38"/>
      <c r="APC13" s="38"/>
      <c r="APD13" s="38"/>
      <c r="APE13" s="38"/>
      <c r="APF13" s="38"/>
      <c r="APG13" s="38"/>
      <c r="APH13" s="38"/>
      <c r="API13" s="38"/>
      <c r="APJ13" s="38"/>
      <c r="APK13" s="38"/>
      <c r="APL13" s="38"/>
      <c r="APM13" s="38"/>
      <c r="APN13" s="38"/>
      <c r="APO13" s="38"/>
      <c r="APP13" s="38"/>
      <c r="APQ13" s="38"/>
      <c r="APR13" s="38"/>
      <c r="APS13" s="38"/>
      <c r="APT13" s="38"/>
      <c r="APU13" s="38"/>
      <c r="APV13" s="38"/>
      <c r="APW13" s="38"/>
      <c r="APX13" s="38"/>
      <c r="APY13" s="38"/>
      <c r="APZ13" s="38"/>
      <c r="AQA13" s="38"/>
      <c r="AQB13" s="38"/>
      <c r="AQC13" s="38"/>
      <c r="AQD13" s="38"/>
      <c r="AQE13" s="38"/>
      <c r="AQF13" s="38"/>
      <c r="AQG13" s="38"/>
      <c r="AQH13" s="38"/>
      <c r="AQI13" s="38"/>
      <c r="AQJ13" s="38"/>
      <c r="AQK13" s="38"/>
      <c r="AQL13" s="38"/>
      <c r="AQM13" s="38"/>
      <c r="AQN13" s="38"/>
      <c r="AQO13" s="38"/>
      <c r="AQP13" s="38"/>
      <c r="AQQ13" s="38"/>
      <c r="AQR13" s="38"/>
      <c r="AQS13" s="38"/>
      <c r="AQT13" s="38"/>
      <c r="AQU13" s="38"/>
      <c r="AQV13" s="38"/>
      <c r="AQW13" s="38"/>
      <c r="AQX13" s="38"/>
      <c r="AQY13" s="38"/>
      <c r="AQZ13" s="38"/>
      <c r="ARA13" s="38"/>
      <c r="ARB13" s="38"/>
      <c r="ARC13" s="38"/>
      <c r="ARD13" s="38"/>
      <c r="ARE13" s="38"/>
      <c r="ARF13" s="38"/>
      <c r="ARG13" s="38"/>
      <c r="ARH13" s="38"/>
      <c r="ARI13" s="38"/>
      <c r="ARJ13" s="38"/>
      <c r="ARK13" s="38"/>
      <c r="ARL13" s="38"/>
      <c r="ARM13" s="38"/>
      <c r="ARN13" s="38"/>
      <c r="ARO13" s="38"/>
      <c r="ARP13" s="38"/>
      <c r="ARQ13" s="38"/>
      <c r="ARR13" s="38"/>
      <c r="ARS13" s="38"/>
      <c r="ART13" s="38"/>
      <c r="ARU13" s="38"/>
      <c r="ARV13" s="38"/>
      <c r="ARW13" s="38"/>
      <c r="ARX13" s="38"/>
      <c r="ARY13" s="38"/>
      <c r="ARZ13" s="38"/>
      <c r="ASA13" s="38"/>
      <c r="ASB13" s="38"/>
      <c r="ASC13" s="38"/>
      <c r="ASD13" s="38"/>
      <c r="ASE13" s="38"/>
      <c r="ASF13" s="38"/>
      <c r="ASG13" s="38"/>
      <c r="ASH13" s="38"/>
      <c r="ASI13" s="38"/>
      <c r="ASJ13" s="38"/>
      <c r="ASK13" s="38"/>
      <c r="ASL13" s="38"/>
      <c r="ASM13" s="38"/>
      <c r="ASN13" s="38"/>
      <c r="ASO13" s="38"/>
      <c r="ASP13" s="38"/>
      <c r="ASQ13" s="38"/>
      <c r="ASR13" s="38"/>
      <c r="ASS13" s="38"/>
      <c r="AST13" s="38"/>
      <c r="ASU13" s="38"/>
      <c r="ASV13" s="38"/>
      <c r="ASW13" s="38"/>
      <c r="ASX13" s="38"/>
      <c r="ASY13" s="38"/>
      <c r="ASZ13" s="38"/>
      <c r="ATA13" s="38"/>
      <c r="ATB13" s="38"/>
      <c r="ATC13" s="38"/>
      <c r="ATD13" s="38"/>
      <c r="ATE13" s="38"/>
      <c r="ATF13" s="38"/>
      <c r="ATG13" s="38"/>
      <c r="ATH13" s="38"/>
      <c r="ATI13" s="38"/>
      <c r="ATJ13" s="38"/>
      <c r="ATK13" s="38"/>
      <c r="ATL13" s="38"/>
      <c r="ATM13" s="38"/>
      <c r="ATN13" s="38"/>
      <c r="ATO13" s="38"/>
      <c r="ATP13" s="38"/>
      <c r="ATQ13" s="38"/>
      <c r="ATR13" s="38"/>
      <c r="ATS13" s="38"/>
      <c r="ATT13" s="38"/>
      <c r="ATU13" s="38"/>
      <c r="ATV13" s="38"/>
      <c r="ATW13" s="38"/>
      <c r="ATX13" s="38"/>
      <c r="ATY13" s="38"/>
      <c r="ATZ13" s="38"/>
      <c r="AUA13" s="38"/>
      <c r="AUB13" s="38"/>
      <c r="AUC13" s="38"/>
      <c r="AUD13" s="38"/>
      <c r="AUE13" s="38"/>
      <c r="AUF13" s="38"/>
      <c r="AUG13" s="38"/>
      <c r="AUH13" s="38"/>
      <c r="AUI13" s="38"/>
      <c r="AUJ13" s="38"/>
      <c r="AUK13" s="38"/>
      <c r="AUL13" s="38"/>
      <c r="AUM13" s="38"/>
      <c r="AUN13" s="38"/>
      <c r="AUO13" s="38"/>
      <c r="AUP13" s="38"/>
      <c r="AUQ13" s="38"/>
      <c r="AUR13" s="38"/>
      <c r="AUS13" s="38"/>
      <c r="AUT13" s="38"/>
      <c r="AUU13" s="38"/>
      <c r="AUV13" s="38"/>
      <c r="AUW13" s="38"/>
      <c r="AUX13" s="38"/>
      <c r="AUY13" s="38"/>
      <c r="AUZ13" s="38"/>
      <c r="AVA13" s="38"/>
      <c r="AVB13" s="38"/>
      <c r="AVC13" s="38"/>
      <c r="AVD13" s="38"/>
      <c r="AVE13" s="38"/>
      <c r="AVF13" s="38"/>
      <c r="AVG13" s="38"/>
      <c r="AVH13" s="38"/>
      <c r="AVI13" s="38"/>
      <c r="AVJ13" s="38"/>
      <c r="AVK13" s="38"/>
      <c r="AVL13" s="38"/>
      <c r="AVM13" s="38"/>
      <c r="AVN13" s="38"/>
      <c r="AVO13" s="38"/>
      <c r="AVP13" s="38"/>
      <c r="AVQ13" s="38"/>
      <c r="AVR13" s="38"/>
      <c r="AVS13" s="38"/>
      <c r="AVT13" s="38"/>
      <c r="AVU13" s="38"/>
      <c r="AVV13" s="38"/>
      <c r="AVW13" s="38"/>
      <c r="AVX13" s="38"/>
      <c r="AVY13" s="38"/>
      <c r="AVZ13" s="38"/>
      <c r="AWA13" s="38"/>
      <c r="AWB13" s="38"/>
      <c r="AWC13" s="38"/>
      <c r="AWD13" s="38"/>
      <c r="AWE13" s="38"/>
      <c r="AWF13" s="38"/>
      <c r="AWG13" s="38"/>
      <c r="AWH13" s="38"/>
      <c r="AWI13" s="38"/>
      <c r="AWJ13" s="38"/>
      <c r="AWK13" s="38"/>
      <c r="AWL13" s="38"/>
      <c r="AWM13" s="38"/>
      <c r="AWN13" s="38"/>
      <c r="AWO13" s="38"/>
      <c r="AWP13" s="38"/>
      <c r="AWQ13" s="38"/>
      <c r="AWR13" s="38"/>
      <c r="AWS13" s="38"/>
      <c r="AWT13" s="38"/>
      <c r="AWU13" s="38"/>
      <c r="AWV13" s="38"/>
      <c r="AWW13" s="38"/>
      <c r="AWX13" s="38"/>
      <c r="AWY13" s="38"/>
      <c r="AWZ13" s="38"/>
      <c r="AXA13" s="38"/>
      <c r="AXB13" s="38"/>
      <c r="AXC13" s="38"/>
      <c r="AXD13" s="38"/>
      <c r="AXE13" s="38"/>
      <c r="AXF13" s="38"/>
      <c r="AXG13" s="38"/>
      <c r="AXH13" s="38"/>
      <c r="AXI13" s="38"/>
      <c r="AXJ13" s="38"/>
      <c r="AXK13" s="38"/>
      <c r="AXL13" s="38"/>
      <c r="AXM13" s="38"/>
      <c r="AXN13" s="38"/>
      <c r="AXO13" s="38"/>
      <c r="AXP13" s="38"/>
      <c r="AXQ13" s="38"/>
      <c r="AXR13" s="38"/>
      <c r="AXS13" s="38"/>
      <c r="AXT13" s="38"/>
      <c r="AXU13" s="38"/>
      <c r="AXV13" s="38"/>
      <c r="AXW13" s="38"/>
      <c r="AXX13" s="38"/>
      <c r="AXY13" s="38"/>
      <c r="AXZ13" s="38"/>
      <c r="AYA13" s="38"/>
      <c r="AYB13" s="38"/>
      <c r="AYC13" s="38"/>
      <c r="AYD13" s="38"/>
      <c r="AYE13" s="38"/>
      <c r="AYF13" s="38"/>
      <c r="AYG13" s="38"/>
      <c r="AYH13" s="38"/>
      <c r="AYI13" s="38"/>
      <c r="AYJ13" s="38"/>
      <c r="AYK13" s="38"/>
      <c r="AYL13" s="38"/>
      <c r="AYM13" s="38"/>
      <c r="AYN13" s="38"/>
      <c r="AYO13" s="38"/>
      <c r="AYP13" s="38"/>
      <c r="AYQ13" s="38"/>
      <c r="AYR13" s="38"/>
      <c r="AYS13" s="38"/>
      <c r="AYT13" s="38"/>
      <c r="AYU13" s="38"/>
      <c r="AYV13" s="38"/>
      <c r="AYW13" s="38"/>
      <c r="AYX13" s="38"/>
      <c r="AYY13" s="38"/>
      <c r="AYZ13" s="38"/>
      <c r="AZA13" s="38"/>
      <c r="AZB13" s="38"/>
      <c r="AZC13" s="38"/>
      <c r="AZD13" s="38"/>
      <c r="AZE13" s="38"/>
      <c r="AZF13" s="38"/>
      <c r="AZG13" s="38"/>
      <c r="AZH13" s="38"/>
      <c r="AZI13" s="38"/>
      <c r="AZJ13" s="38"/>
      <c r="AZK13" s="38"/>
      <c r="AZL13" s="38"/>
      <c r="AZM13" s="38"/>
      <c r="AZN13" s="38"/>
      <c r="AZO13" s="38"/>
      <c r="AZP13" s="38"/>
      <c r="AZQ13" s="38"/>
      <c r="AZR13" s="38"/>
      <c r="AZS13" s="38"/>
      <c r="AZT13" s="38"/>
      <c r="AZU13" s="38"/>
      <c r="AZV13" s="38"/>
      <c r="AZW13" s="38"/>
      <c r="AZX13" s="38"/>
      <c r="AZY13" s="38"/>
      <c r="AZZ13" s="38"/>
      <c r="BAA13" s="38"/>
      <c r="BAB13" s="38"/>
      <c r="BAC13" s="38"/>
      <c r="BAD13" s="38"/>
      <c r="BAE13" s="38"/>
      <c r="BAF13" s="38"/>
      <c r="BAG13" s="38"/>
      <c r="BAH13" s="38"/>
      <c r="BAI13" s="38"/>
      <c r="BAJ13" s="38"/>
      <c r="BAK13" s="38"/>
      <c r="BAL13" s="38"/>
      <c r="BAM13" s="38"/>
      <c r="BAN13" s="38"/>
      <c r="BAO13" s="38"/>
      <c r="BAP13" s="38"/>
      <c r="BAQ13" s="38"/>
      <c r="BAR13" s="38"/>
      <c r="BAS13" s="38"/>
      <c r="BAT13" s="38"/>
      <c r="BAU13" s="38"/>
      <c r="BAV13" s="38"/>
      <c r="BAW13" s="38"/>
      <c r="BAX13" s="38"/>
      <c r="BAY13" s="38"/>
      <c r="BAZ13" s="38"/>
      <c r="BBA13" s="38"/>
      <c r="BBB13" s="38"/>
      <c r="BBC13" s="38"/>
      <c r="BBD13" s="38"/>
      <c r="BBE13" s="38"/>
      <c r="BBF13" s="38"/>
      <c r="BBG13" s="38"/>
      <c r="BBH13" s="38"/>
      <c r="BBI13" s="38"/>
      <c r="BBJ13" s="38"/>
      <c r="BBK13" s="38"/>
      <c r="BBL13" s="38"/>
      <c r="BBM13" s="38"/>
      <c r="BBN13" s="38"/>
      <c r="BBO13" s="38"/>
      <c r="BBP13" s="38"/>
      <c r="BBQ13" s="38"/>
      <c r="BBR13" s="38"/>
      <c r="BBS13" s="38"/>
      <c r="BBT13" s="38"/>
      <c r="BBU13" s="38"/>
      <c r="BBV13" s="38"/>
      <c r="BBW13" s="38"/>
      <c r="BBX13" s="38"/>
      <c r="BBY13" s="38"/>
      <c r="BBZ13" s="38"/>
      <c r="BCA13" s="38"/>
      <c r="BCB13" s="38"/>
      <c r="BCC13" s="38"/>
      <c r="BCD13" s="38"/>
      <c r="BCE13" s="38"/>
      <c r="BCF13" s="38"/>
      <c r="BCG13" s="38"/>
      <c r="BCH13" s="38"/>
      <c r="BCI13" s="38"/>
      <c r="BCJ13" s="38"/>
      <c r="BCK13" s="38"/>
      <c r="BCL13" s="38"/>
      <c r="BCM13" s="38"/>
      <c r="BCN13" s="38"/>
      <c r="BCO13" s="38"/>
      <c r="BCP13" s="38"/>
      <c r="BCQ13" s="38"/>
      <c r="BCR13" s="38"/>
      <c r="BCS13" s="38"/>
      <c r="BCT13" s="38"/>
      <c r="BCU13" s="38"/>
      <c r="BCV13" s="38"/>
      <c r="BCW13" s="38"/>
      <c r="BCX13" s="38"/>
      <c r="BCY13" s="38"/>
      <c r="BCZ13" s="38"/>
      <c r="BDA13" s="38"/>
      <c r="BDB13" s="38"/>
      <c r="BDC13" s="38"/>
      <c r="BDD13" s="38"/>
      <c r="BDE13" s="38"/>
      <c r="BDF13" s="38"/>
      <c r="BDG13" s="38"/>
      <c r="BDH13" s="38"/>
      <c r="BDI13" s="38"/>
      <c r="BDJ13" s="38"/>
      <c r="BDK13" s="38"/>
      <c r="BDL13" s="38"/>
      <c r="BDM13" s="38"/>
      <c r="BDN13" s="38"/>
      <c r="BDO13" s="38"/>
      <c r="BDP13" s="38"/>
      <c r="BDQ13" s="38"/>
      <c r="BDR13" s="38"/>
      <c r="BDS13" s="38"/>
      <c r="BDT13" s="38"/>
      <c r="BDU13" s="38"/>
      <c r="BDV13" s="38"/>
      <c r="BDW13" s="38"/>
      <c r="BDX13" s="38"/>
      <c r="BDY13" s="38"/>
      <c r="BDZ13" s="38"/>
      <c r="BEA13" s="38"/>
      <c r="BEB13" s="38"/>
      <c r="BEC13" s="38"/>
      <c r="BED13" s="38"/>
      <c r="BEE13" s="38"/>
      <c r="BEF13" s="38"/>
      <c r="BEG13" s="38"/>
      <c r="BEH13" s="38"/>
      <c r="BEI13" s="38"/>
      <c r="BEJ13" s="38"/>
      <c r="BEK13" s="38"/>
      <c r="BEL13" s="38"/>
      <c r="BEM13" s="38"/>
      <c r="BEN13" s="38"/>
      <c r="BEO13" s="38"/>
      <c r="BEP13" s="38"/>
      <c r="BEQ13" s="38"/>
      <c r="BER13" s="38"/>
      <c r="BES13" s="38"/>
      <c r="BET13" s="38"/>
      <c r="BEU13" s="38"/>
      <c r="BEV13" s="38"/>
      <c r="BEW13" s="38"/>
      <c r="BEX13" s="38"/>
      <c r="BEY13" s="38"/>
      <c r="BEZ13" s="38"/>
      <c r="BFA13" s="38"/>
      <c r="BFB13" s="38"/>
      <c r="BFC13" s="38"/>
      <c r="BFD13" s="38"/>
      <c r="BFE13" s="38"/>
      <c r="BFF13" s="38"/>
      <c r="BFG13" s="38"/>
      <c r="BFH13" s="38"/>
      <c r="BFI13" s="38"/>
      <c r="BFJ13" s="38"/>
      <c r="BFK13" s="38"/>
      <c r="BFL13" s="38"/>
      <c r="BFM13" s="38"/>
      <c r="BFN13" s="38"/>
      <c r="BFO13" s="38"/>
      <c r="BFP13" s="38"/>
      <c r="BFQ13" s="38"/>
      <c r="BFR13" s="38"/>
      <c r="BFS13" s="38"/>
      <c r="BFT13" s="38"/>
      <c r="BFU13" s="38"/>
      <c r="BFV13" s="38"/>
      <c r="BFW13" s="38"/>
      <c r="BFX13" s="38"/>
      <c r="BFY13" s="38"/>
      <c r="BFZ13" s="38"/>
      <c r="BGA13" s="38"/>
      <c r="BGB13" s="38"/>
      <c r="BGC13" s="38"/>
      <c r="BGD13" s="38"/>
      <c r="BGE13" s="38"/>
      <c r="BGF13" s="38"/>
      <c r="BGG13" s="38"/>
      <c r="BGH13" s="38"/>
      <c r="BGI13" s="38"/>
      <c r="BGJ13" s="38"/>
      <c r="BGK13" s="38"/>
      <c r="BGL13" s="38"/>
      <c r="BGM13" s="38"/>
      <c r="BGN13" s="38"/>
      <c r="BGO13" s="38"/>
      <c r="BGP13" s="38"/>
      <c r="BGQ13" s="38"/>
      <c r="BGR13" s="38"/>
      <c r="BGS13" s="38"/>
      <c r="BGT13" s="38"/>
      <c r="BGU13" s="38"/>
      <c r="BGV13" s="38"/>
      <c r="BGW13" s="38"/>
      <c r="BGX13" s="38"/>
      <c r="BGY13" s="38"/>
      <c r="BGZ13" s="38"/>
      <c r="BHA13" s="38"/>
      <c r="BHB13" s="38"/>
      <c r="BHC13" s="38"/>
      <c r="BHD13" s="38"/>
      <c r="BHE13" s="38"/>
      <c r="BHF13" s="38"/>
      <c r="BHG13" s="38"/>
      <c r="BHH13" s="38"/>
      <c r="BHI13" s="38"/>
      <c r="BHJ13" s="38"/>
      <c r="BHK13" s="38"/>
      <c r="BHL13" s="38"/>
      <c r="BHM13" s="38"/>
      <c r="BHN13" s="38"/>
      <c r="BHO13" s="38"/>
      <c r="BHP13" s="38"/>
      <c r="BHQ13" s="38"/>
      <c r="BHR13" s="38"/>
      <c r="BHS13" s="38"/>
      <c r="BHT13" s="38"/>
      <c r="BHU13" s="38"/>
      <c r="BHV13" s="38"/>
      <c r="BHW13" s="38"/>
      <c r="BHX13" s="38"/>
      <c r="BHY13" s="38"/>
      <c r="BHZ13" s="38"/>
      <c r="BIA13" s="38"/>
      <c r="BIB13" s="38"/>
      <c r="BIC13" s="38"/>
      <c r="BID13" s="38"/>
      <c r="BIE13" s="38"/>
      <c r="BIF13" s="38"/>
      <c r="BIG13" s="38"/>
      <c r="BIH13" s="38"/>
      <c r="BII13" s="38"/>
      <c r="BIJ13" s="38"/>
      <c r="BIK13" s="38"/>
      <c r="BIL13" s="38"/>
      <c r="BIM13" s="38"/>
      <c r="BIN13" s="38"/>
      <c r="BIO13" s="38"/>
      <c r="BIP13" s="38"/>
      <c r="BIQ13" s="38"/>
      <c r="BIR13" s="38"/>
      <c r="BIS13" s="38"/>
      <c r="BIT13" s="38"/>
      <c r="BIU13" s="38"/>
      <c r="BIV13" s="38"/>
      <c r="BIW13" s="38"/>
      <c r="BIX13" s="38"/>
      <c r="BIY13" s="38"/>
      <c r="BIZ13" s="38"/>
      <c r="BJA13" s="38"/>
      <c r="BJB13" s="38"/>
      <c r="BJC13" s="38"/>
      <c r="BJD13" s="38"/>
      <c r="BJE13" s="38"/>
      <c r="BJF13" s="38"/>
      <c r="BJG13" s="38"/>
      <c r="BJH13" s="38"/>
      <c r="BJI13" s="38"/>
      <c r="BJJ13" s="38"/>
      <c r="BJK13" s="38"/>
      <c r="BJL13" s="38"/>
      <c r="BJM13" s="38"/>
      <c r="BJN13" s="38"/>
      <c r="BJO13" s="38"/>
      <c r="BJP13" s="38"/>
      <c r="BJQ13" s="38"/>
      <c r="BJR13" s="38"/>
      <c r="BJS13" s="38"/>
      <c r="BJT13" s="38"/>
      <c r="BJU13" s="38"/>
      <c r="BJV13" s="38"/>
      <c r="BJW13" s="38"/>
      <c r="BJX13" s="38"/>
      <c r="BJY13" s="38"/>
      <c r="BJZ13" s="38"/>
      <c r="BKA13" s="38"/>
      <c r="BKB13" s="38"/>
      <c r="BKC13" s="38"/>
      <c r="BKD13" s="38"/>
      <c r="BKE13" s="38"/>
      <c r="BKF13" s="38"/>
      <c r="BKG13" s="38"/>
      <c r="BKH13" s="38"/>
      <c r="BKI13" s="38"/>
      <c r="BKJ13" s="38"/>
      <c r="BKK13" s="38"/>
      <c r="BKL13" s="38"/>
      <c r="BKM13" s="38"/>
      <c r="BKN13" s="38"/>
      <c r="BKO13" s="38"/>
      <c r="BKP13" s="38"/>
      <c r="BKQ13" s="38"/>
      <c r="BKR13" s="38"/>
      <c r="BKS13" s="38"/>
      <c r="BKT13" s="38"/>
      <c r="BKU13" s="38"/>
      <c r="BKV13" s="38"/>
      <c r="BKW13" s="38"/>
      <c r="BKX13" s="38"/>
      <c r="BKY13" s="38"/>
      <c r="BKZ13" s="38"/>
      <c r="BLA13" s="38"/>
      <c r="BLB13" s="38"/>
      <c r="BLC13" s="38"/>
      <c r="BLD13" s="38"/>
      <c r="BLE13" s="38"/>
      <c r="BLF13" s="38"/>
      <c r="BLG13" s="38"/>
      <c r="BLH13" s="38"/>
      <c r="BLI13" s="38"/>
      <c r="BLJ13" s="38"/>
      <c r="BLK13" s="38"/>
      <c r="BLL13" s="38"/>
      <c r="BLM13" s="38"/>
      <c r="BLN13" s="38"/>
      <c r="BLO13" s="38"/>
      <c r="BLP13" s="38"/>
      <c r="BLQ13" s="38"/>
      <c r="BLR13" s="38"/>
      <c r="BLS13" s="38"/>
      <c r="BLT13" s="38"/>
      <c r="BLU13" s="38"/>
      <c r="BLV13" s="38"/>
      <c r="BLW13" s="38"/>
      <c r="BLX13" s="38"/>
      <c r="BLY13" s="38"/>
      <c r="BLZ13" s="38"/>
      <c r="BMA13" s="38"/>
      <c r="BMB13" s="38"/>
      <c r="BMC13" s="38"/>
      <c r="BMD13" s="38"/>
      <c r="BME13" s="38"/>
      <c r="BMF13" s="38"/>
      <c r="BMG13" s="38"/>
      <c r="BMH13" s="38"/>
      <c r="BMI13" s="38"/>
      <c r="BMJ13" s="38"/>
      <c r="BMK13" s="38"/>
      <c r="BML13" s="38"/>
      <c r="BMM13" s="38"/>
      <c r="BMN13" s="38"/>
      <c r="BMO13" s="38"/>
      <c r="BMP13" s="38"/>
      <c r="BMQ13" s="38"/>
      <c r="BMR13" s="38"/>
      <c r="BMS13" s="38"/>
      <c r="BMT13" s="38"/>
      <c r="BMU13" s="38"/>
      <c r="BMV13" s="38"/>
      <c r="BMW13" s="38"/>
      <c r="BMX13" s="38"/>
      <c r="BMY13" s="38"/>
      <c r="BMZ13" s="38"/>
      <c r="BNA13" s="38"/>
      <c r="BNB13" s="38"/>
      <c r="BNC13" s="38"/>
      <c r="BND13" s="38"/>
      <c r="BNE13" s="38"/>
      <c r="BNF13" s="38"/>
      <c r="BNG13" s="38"/>
      <c r="BNH13" s="38"/>
      <c r="BNI13" s="38"/>
      <c r="BNJ13" s="38"/>
      <c r="BNK13" s="38"/>
      <c r="BNL13" s="38"/>
      <c r="BNM13" s="38"/>
      <c r="BNN13" s="38"/>
      <c r="BNO13" s="38"/>
      <c r="BNP13" s="38"/>
      <c r="BNQ13" s="38"/>
      <c r="BNR13" s="38"/>
      <c r="BNS13" s="38"/>
      <c r="BNT13" s="38"/>
      <c r="BNU13" s="38"/>
      <c r="BNV13" s="38"/>
      <c r="BNW13" s="38"/>
      <c r="BNX13" s="38"/>
      <c r="BNY13" s="38"/>
      <c r="BNZ13" s="38"/>
      <c r="BOA13" s="38"/>
      <c r="BOB13" s="38"/>
      <c r="BOC13" s="38"/>
      <c r="BOD13" s="38"/>
      <c r="BOE13" s="38"/>
      <c r="BOF13" s="38"/>
      <c r="BOG13" s="38"/>
      <c r="BOH13" s="38"/>
      <c r="BOI13" s="38"/>
      <c r="BOJ13" s="38"/>
      <c r="BOK13" s="38"/>
      <c r="BOL13" s="38"/>
      <c r="BOM13" s="38"/>
      <c r="BON13" s="38"/>
      <c r="BOO13" s="38"/>
      <c r="BOP13" s="38"/>
      <c r="BOQ13" s="38"/>
      <c r="BOR13" s="38"/>
      <c r="BOS13" s="38"/>
      <c r="BOT13" s="38"/>
      <c r="BOU13" s="38"/>
      <c r="BOV13" s="38"/>
      <c r="BOW13" s="38"/>
      <c r="BOX13" s="38"/>
      <c r="BOY13" s="38"/>
      <c r="BOZ13" s="38"/>
      <c r="BPA13" s="38"/>
      <c r="BPB13" s="38"/>
      <c r="BPC13" s="38"/>
      <c r="BPD13" s="38"/>
      <c r="BPE13" s="38"/>
      <c r="BPF13" s="38"/>
      <c r="BPG13" s="38"/>
      <c r="BPH13" s="38"/>
      <c r="BPI13" s="38"/>
      <c r="BPJ13" s="38"/>
      <c r="BPK13" s="38"/>
      <c r="BPL13" s="38"/>
      <c r="BPM13" s="38"/>
      <c r="BPN13" s="38"/>
      <c r="BPO13" s="38"/>
      <c r="BPP13" s="38"/>
      <c r="BPQ13" s="38"/>
      <c r="BPR13" s="38"/>
      <c r="BPS13" s="38"/>
      <c r="BPT13" s="38"/>
      <c r="BPU13" s="38"/>
      <c r="BPV13" s="38"/>
      <c r="BPW13" s="38"/>
      <c r="BPX13" s="38"/>
      <c r="BPY13" s="38"/>
      <c r="BPZ13" s="38"/>
      <c r="BQA13" s="38"/>
      <c r="BQB13" s="38"/>
      <c r="BQC13" s="38"/>
      <c r="BQD13" s="38"/>
      <c r="BQE13" s="38"/>
      <c r="BQF13" s="38"/>
      <c r="BQG13" s="38"/>
      <c r="BQH13" s="38"/>
      <c r="BQI13" s="38"/>
      <c r="BQJ13" s="38"/>
      <c r="BQK13" s="38"/>
      <c r="BQL13" s="38"/>
      <c r="BQM13" s="38"/>
      <c r="BQN13" s="38"/>
      <c r="BQO13" s="38"/>
      <c r="BQP13" s="38"/>
      <c r="BQQ13" s="38"/>
      <c r="BQR13" s="38"/>
      <c r="BQS13" s="38"/>
      <c r="BQT13" s="38"/>
      <c r="BQU13" s="38"/>
      <c r="BQV13" s="38"/>
      <c r="BQW13" s="38"/>
      <c r="BQX13" s="38"/>
      <c r="BQY13" s="38"/>
      <c r="BQZ13" s="38"/>
      <c r="BRA13" s="38"/>
      <c r="BRB13" s="38"/>
      <c r="BRC13" s="38"/>
      <c r="BRD13" s="38"/>
      <c r="BRE13" s="38"/>
      <c r="BRF13" s="38"/>
      <c r="BRG13" s="38"/>
      <c r="BRH13" s="38"/>
      <c r="BRI13" s="38"/>
      <c r="BRJ13" s="38"/>
      <c r="BRK13" s="38"/>
      <c r="BRL13" s="38"/>
      <c r="BRM13" s="38"/>
      <c r="BRN13" s="38"/>
      <c r="BRO13" s="38"/>
      <c r="BRP13" s="38"/>
      <c r="BRQ13" s="38"/>
      <c r="BRR13" s="38"/>
      <c r="BRS13" s="38"/>
      <c r="BRT13" s="38"/>
      <c r="BRU13" s="38"/>
      <c r="BRV13" s="38"/>
      <c r="BRW13" s="38"/>
      <c r="BRX13" s="38"/>
      <c r="BRY13" s="38"/>
      <c r="BRZ13" s="38"/>
      <c r="BSA13" s="38"/>
      <c r="BSB13" s="38"/>
      <c r="BSC13" s="38"/>
      <c r="BSD13" s="38"/>
      <c r="BSE13" s="38"/>
      <c r="BSF13" s="38"/>
      <c r="BSG13" s="38"/>
      <c r="BSH13" s="38"/>
      <c r="BSI13" s="38"/>
      <c r="BSJ13" s="38"/>
      <c r="BSK13" s="38"/>
      <c r="BSL13" s="38"/>
      <c r="BSM13" s="38"/>
      <c r="BSN13" s="38"/>
      <c r="BSO13" s="38"/>
      <c r="BSP13" s="38"/>
      <c r="BSQ13" s="38"/>
      <c r="BSR13" s="38"/>
      <c r="BSS13" s="38"/>
      <c r="BST13" s="38"/>
      <c r="BSU13" s="38"/>
      <c r="BSV13" s="38"/>
      <c r="BSW13" s="38"/>
      <c r="BSX13" s="38"/>
      <c r="BSY13" s="38"/>
      <c r="BSZ13" s="38"/>
      <c r="BTA13" s="38"/>
      <c r="BTB13" s="38"/>
      <c r="BTC13" s="38"/>
      <c r="BTD13" s="38"/>
      <c r="BTE13" s="38"/>
      <c r="BTF13" s="38"/>
      <c r="BTG13" s="38"/>
      <c r="BTH13" s="38"/>
      <c r="BTI13" s="38"/>
      <c r="BTJ13" s="38"/>
      <c r="BTK13" s="38"/>
      <c r="BTL13" s="38"/>
      <c r="BTM13" s="38"/>
      <c r="BTN13" s="38"/>
      <c r="BTO13" s="38"/>
      <c r="BTP13" s="38"/>
      <c r="BTQ13" s="38"/>
      <c r="BTR13" s="38"/>
      <c r="BTS13" s="38"/>
      <c r="BTT13" s="38"/>
      <c r="BTU13" s="38"/>
      <c r="BTV13" s="38"/>
      <c r="BTW13" s="38"/>
      <c r="BTX13" s="38"/>
      <c r="BTY13" s="38"/>
      <c r="BTZ13" s="38"/>
      <c r="BUA13" s="38"/>
      <c r="BUB13" s="38"/>
      <c r="BUC13" s="38"/>
      <c r="BUD13" s="38"/>
      <c r="BUE13" s="38"/>
      <c r="BUF13" s="38"/>
      <c r="BUG13" s="38"/>
      <c r="BUH13" s="38"/>
      <c r="BUI13" s="38"/>
      <c r="BUJ13" s="38"/>
      <c r="BUK13" s="38"/>
      <c r="BUL13" s="38"/>
      <c r="BUM13" s="38"/>
      <c r="BUN13" s="38"/>
      <c r="BUO13" s="38"/>
      <c r="BUP13" s="38"/>
      <c r="BUQ13" s="38"/>
      <c r="BUR13" s="38"/>
      <c r="BUS13" s="38"/>
      <c r="BUT13" s="38"/>
      <c r="BUU13" s="38"/>
      <c r="BUV13" s="38"/>
      <c r="BUW13" s="38"/>
      <c r="BUX13" s="38"/>
      <c r="BUY13" s="38"/>
      <c r="BUZ13" s="38"/>
      <c r="BVA13" s="38"/>
      <c r="BVB13" s="38"/>
      <c r="BVC13" s="38"/>
      <c r="BVD13" s="38"/>
      <c r="BVE13" s="38"/>
      <c r="BVF13" s="38"/>
      <c r="BVG13" s="38"/>
      <c r="BVH13" s="38"/>
      <c r="BVI13" s="38"/>
      <c r="BVJ13" s="38"/>
      <c r="BVK13" s="38"/>
      <c r="BVL13" s="38"/>
      <c r="BVM13" s="38"/>
      <c r="BVN13" s="38"/>
      <c r="BVO13" s="38"/>
      <c r="BVP13" s="38"/>
      <c r="BVQ13" s="38"/>
      <c r="BVR13" s="38"/>
      <c r="BVS13" s="38"/>
      <c r="BVT13" s="38"/>
      <c r="BVU13" s="38"/>
      <c r="BVV13" s="38"/>
      <c r="BVW13" s="38"/>
      <c r="BVX13" s="38"/>
      <c r="BVY13" s="38"/>
      <c r="BVZ13" s="38"/>
      <c r="BWA13" s="38"/>
      <c r="BWB13" s="38"/>
      <c r="BWC13" s="38"/>
      <c r="BWD13" s="38"/>
      <c r="BWE13" s="38"/>
      <c r="BWF13" s="38"/>
      <c r="BWG13" s="38"/>
      <c r="BWH13" s="38"/>
      <c r="BWI13" s="38"/>
      <c r="BWJ13" s="38"/>
      <c r="BWK13" s="38"/>
      <c r="BWL13" s="38"/>
      <c r="BWM13" s="38"/>
      <c r="BWN13" s="38"/>
      <c r="BWO13" s="38"/>
      <c r="BWP13" s="38"/>
      <c r="BWQ13" s="38"/>
      <c r="BWR13" s="38"/>
      <c r="BWS13" s="38"/>
      <c r="BWT13" s="38"/>
      <c r="BWU13" s="38"/>
      <c r="BWV13" s="38"/>
      <c r="BWW13" s="38"/>
      <c r="BWX13" s="38"/>
      <c r="BWY13" s="38"/>
      <c r="BWZ13" s="38"/>
      <c r="BXA13" s="38"/>
      <c r="BXB13" s="38"/>
      <c r="BXC13" s="38"/>
      <c r="BXD13" s="38"/>
      <c r="BXE13" s="38"/>
      <c r="BXF13" s="38"/>
      <c r="BXG13" s="38"/>
      <c r="BXH13" s="38"/>
      <c r="BXI13" s="38"/>
      <c r="BXJ13" s="38"/>
      <c r="BXK13" s="38"/>
      <c r="BXL13" s="38"/>
      <c r="BXM13" s="38"/>
      <c r="BXN13" s="38"/>
      <c r="BXO13" s="38"/>
      <c r="BXP13" s="38"/>
      <c r="BXQ13" s="38"/>
      <c r="BXR13" s="38"/>
      <c r="BXS13" s="38"/>
      <c r="BXT13" s="38"/>
      <c r="BXU13" s="38"/>
      <c r="BXV13" s="38"/>
      <c r="BXW13" s="38"/>
      <c r="BXX13" s="38"/>
      <c r="BXY13" s="38"/>
      <c r="BXZ13" s="38"/>
      <c r="BYA13" s="38"/>
      <c r="BYB13" s="38"/>
      <c r="BYC13" s="38"/>
      <c r="BYD13" s="38"/>
      <c r="BYE13" s="38"/>
      <c r="BYF13" s="38"/>
      <c r="BYG13" s="38"/>
      <c r="BYH13" s="38"/>
      <c r="BYI13" s="38"/>
      <c r="BYJ13" s="38"/>
      <c r="BYK13" s="38"/>
      <c r="BYL13" s="38"/>
      <c r="BYM13" s="38"/>
      <c r="BYN13" s="38"/>
      <c r="BYO13" s="38"/>
      <c r="BYP13" s="38"/>
      <c r="BYQ13" s="38"/>
      <c r="BYR13" s="38"/>
      <c r="BYS13" s="38"/>
      <c r="BYT13" s="38"/>
      <c r="BYU13" s="38"/>
      <c r="BYV13" s="38"/>
      <c r="BYW13" s="38"/>
      <c r="BYX13" s="38"/>
      <c r="BYY13" s="38"/>
      <c r="BYZ13" s="38"/>
      <c r="BZA13" s="38"/>
      <c r="BZB13" s="38"/>
      <c r="BZC13" s="38"/>
      <c r="BZD13" s="38"/>
      <c r="BZE13" s="38"/>
      <c r="BZF13" s="38"/>
      <c r="BZG13" s="38"/>
      <c r="BZH13" s="38"/>
      <c r="BZI13" s="38"/>
      <c r="BZJ13" s="38"/>
      <c r="BZK13" s="38"/>
      <c r="BZL13" s="38"/>
      <c r="BZM13" s="38"/>
      <c r="BZN13" s="38"/>
      <c r="BZO13" s="38"/>
      <c r="BZP13" s="38"/>
      <c r="BZQ13" s="38"/>
      <c r="BZR13" s="38"/>
      <c r="BZS13" s="38"/>
      <c r="BZT13" s="38"/>
      <c r="BZU13" s="38"/>
      <c r="BZV13" s="38"/>
      <c r="BZW13" s="38"/>
      <c r="BZX13" s="38"/>
      <c r="BZY13" s="38"/>
      <c r="BZZ13" s="38"/>
      <c r="CAA13" s="38"/>
      <c r="CAB13" s="38"/>
      <c r="CAC13" s="38"/>
      <c r="CAD13" s="38"/>
      <c r="CAE13" s="38"/>
      <c r="CAF13" s="38"/>
      <c r="CAG13" s="38"/>
      <c r="CAH13" s="38"/>
      <c r="CAI13" s="38"/>
      <c r="CAJ13" s="38"/>
      <c r="CAK13" s="38"/>
      <c r="CAL13" s="38"/>
      <c r="CAM13" s="38"/>
      <c r="CAN13" s="38"/>
      <c r="CAO13" s="38"/>
      <c r="CAP13" s="38"/>
      <c r="CAQ13" s="38"/>
      <c r="CAR13" s="38"/>
      <c r="CAS13" s="38"/>
      <c r="CAT13" s="38"/>
      <c r="CAU13" s="38"/>
      <c r="CAV13" s="38"/>
      <c r="CAW13" s="38"/>
      <c r="CAX13" s="38"/>
      <c r="CAY13" s="38"/>
      <c r="CAZ13" s="38"/>
      <c r="CBA13" s="38"/>
      <c r="CBB13" s="38"/>
      <c r="CBC13" s="38"/>
      <c r="CBD13" s="38"/>
      <c r="CBE13" s="38"/>
      <c r="CBF13" s="38"/>
      <c r="CBG13" s="38"/>
      <c r="CBH13" s="38"/>
      <c r="CBI13" s="38"/>
      <c r="CBJ13" s="38"/>
      <c r="CBK13" s="38"/>
      <c r="CBL13" s="38"/>
      <c r="CBM13" s="38"/>
      <c r="CBN13" s="38"/>
      <c r="CBO13" s="38"/>
      <c r="CBP13" s="38"/>
      <c r="CBQ13" s="38"/>
      <c r="CBR13" s="38"/>
      <c r="CBS13" s="38"/>
      <c r="CBT13" s="38"/>
      <c r="CBU13" s="38"/>
      <c r="CBV13" s="38"/>
      <c r="CBW13" s="38"/>
      <c r="CBX13" s="38"/>
      <c r="CBY13" s="38"/>
      <c r="CBZ13" s="38"/>
      <c r="CCA13" s="38"/>
      <c r="CCB13" s="38"/>
      <c r="CCC13" s="38"/>
      <c r="CCD13" s="38"/>
      <c r="CCE13" s="38"/>
      <c r="CCF13" s="38"/>
      <c r="CCG13" s="38"/>
      <c r="CCH13" s="38"/>
      <c r="CCI13" s="38"/>
      <c r="CCJ13" s="38"/>
      <c r="CCK13" s="38"/>
      <c r="CCL13" s="38"/>
      <c r="CCM13" s="38"/>
      <c r="CCN13" s="38"/>
      <c r="CCO13" s="38"/>
      <c r="CCP13" s="38"/>
      <c r="CCQ13" s="38"/>
      <c r="CCR13" s="38"/>
      <c r="CCS13" s="38"/>
      <c r="CCT13" s="38"/>
      <c r="CCU13" s="38"/>
      <c r="CCV13" s="38"/>
      <c r="CCW13" s="38"/>
      <c r="CCX13" s="38"/>
      <c r="CCY13" s="38"/>
      <c r="CCZ13" s="38"/>
      <c r="CDA13" s="38"/>
      <c r="CDB13" s="38"/>
      <c r="CDC13" s="38"/>
      <c r="CDD13" s="38"/>
      <c r="CDE13" s="38"/>
      <c r="CDF13" s="38"/>
      <c r="CDG13" s="38"/>
      <c r="CDH13" s="38"/>
      <c r="CDI13" s="38"/>
      <c r="CDJ13" s="38"/>
      <c r="CDK13" s="38"/>
      <c r="CDL13" s="38"/>
      <c r="CDM13" s="38"/>
      <c r="CDN13" s="38"/>
      <c r="CDO13" s="38"/>
      <c r="CDP13" s="38"/>
      <c r="CDQ13" s="38"/>
      <c r="CDR13" s="38"/>
      <c r="CDS13" s="38"/>
      <c r="CDT13" s="38"/>
      <c r="CDU13" s="38"/>
      <c r="CDV13" s="38"/>
      <c r="CDW13" s="38"/>
      <c r="CDX13" s="38"/>
      <c r="CDY13" s="38"/>
      <c r="CDZ13" s="38"/>
      <c r="CEA13" s="38"/>
      <c r="CEB13" s="38"/>
      <c r="CEC13" s="38"/>
      <c r="CED13" s="38"/>
      <c r="CEE13" s="38"/>
      <c r="CEF13" s="38"/>
      <c r="CEG13" s="38"/>
      <c r="CEH13" s="38"/>
      <c r="CEI13" s="38"/>
      <c r="CEJ13" s="38"/>
      <c r="CEK13" s="38"/>
      <c r="CEL13" s="38"/>
      <c r="CEM13" s="38"/>
      <c r="CEN13" s="38"/>
      <c r="CEO13" s="38"/>
      <c r="CEP13" s="38"/>
      <c r="CEQ13" s="38"/>
      <c r="CER13" s="38"/>
      <c r="CES13" s="38"/>
      <c r="CET13" s="38"/>
      <c r="CEU13" s="38"/>
      <c r="CEV13" s="38"/>
      <c r="CEW13" s="38"/>
      <c r="CEX13" s="38"/>
      <c r="CEY13" s="38"/>
      <c r="CEZ13" s="38"/>
      <c r="CFA13" s="38"/>
      <c r="CFB13" s="38"/>
      <c r="CFC13" s="38"/>
      <c r="CFD13" s="38"/>
      <c r="CFE13" s="38"/>
      <c r="CFF13" s="38"/>
      <c r="CFG13" s="38"/>
      <c r="CFH13" s="38"/>
      <c r="CFI13" s="38"/>
      <c r="CFJ13" s="38"/>
      <c r="CFK13" s="38"/>
      <c r="CFL13" s="38"/>
      <c r="CFM13" s="38"/>
      <c r="CFN13" s="38"/>
      <c r="CFO13" s="38"/>
      <c r="CFP13" s="38"/>
      <c r="CFQ13" s="38"/>
      <c r="CFR13" s="38"/>
      <c r="CFS13" s="38"/>
      <c r="CFT13" s="38"/>
      <c r="CFU13" s="38"/>
      <c r="CFV13" s="38"/>
      <c r="CFW13" s="38"/>
      <c r="CFX13" s="38"/>
      <c r="CFY13" s="38"/>
      <c r="CFZ13" s="38"/>
      <c r="CGA13" s="38"/>
      <c r="CGB13" s="38"/>
      <c r="CGC13" s="38"/>
      <c r="CGD13" s="38"/>
      <c r="CGE13" s="38"/>
      <c r="CGF13" s="38"/>
      <c r="CGG13" s="38"/>
      <c r="CGH13" s="38"/>
      <c r="CGI13" s="38"/>
      <c r="CGJ13" s="38"/>
      <c r="CGK13" s="38"/>
      <c r="CGL13" s="38"/>
      <c r="CGM13" s="38"/>
      <c r="CGN13" s="38"/>
      <c r="CGO13" s="38"/>
      <c r="CGP13" s="38"/>
      <c r="CGQ13" s="38"/>
      <c r="CGR13" s="38"/>
      <c r="CGS13" s="38"/>
      <c r="CGT13" s="38"/>
      <c r="CGU13" s="38"/>
      <c r="CGV13" s="38"/>
      <c r="CGW13" s="38"/>
      <c r="CGX13" s="38"/>
      <c r="CGY13" s="38"/>
      <c r="CGZ13" s="38"/>
      <c r="CHA13" s="38"/>
      <c r="CHB13" s="38"/>
      <c r="CHC13" s="38"/>
      <c r="CHD13" s="38"/>
      <c r="CHE13" s="38"/>
      <c r="CHF13" s="38"/>
      <c r="CHG13" s="38"/>
      <c r="CHH13" s="38"/>
      <c r="CHI13" s="38"/>
      <c r="CHJ13" s="38"/>
      <c r="CHK13" s="38"/>
      <c r="CHL13" s="38"/>
      <c r="CHM13" s="38"/>
      <c r="CHN13" s="38"/>
      <c r="CHO13" s="38"/>
      <c r="CHP13" s="38"/>
      <c r="CHQ13" s="38"/>
      <c r="CHR13" s="38"/>
      <c r="CHS13" s="38"/>
      <c r="CHT13" s="38"/>
      <c r="CHU13" s="38"/>
      <c r="CHV13" s="38"/>
      <c r="CHW13" s="38"/>
      <c r="CHX13" s="38"/>
      <c r="CHY13" s="38"/>
      <c r="CHZ13" s="38"/>
      <c r="CIA13" s="38"/>
      <c r="CIB13" s="38"/>
      <c r="CIC13" s="38"/>
      <c r="CID13" s="38"/>
      <c r="CIE13" s="38"/>
      <c r="CIF13" s="38"/>
      <c r="CIG13" s="38"/>
      <c r="CIH13" s="38"/>
      <c r="CII13" s="38"/>
      <c r="CIJ13" s="38"/>
      <c r="CIK13" s="38"/>
      <c r="CIL13" s="38"/>
      <c r="CIM13" s="38"/>
      <c r="CIN13" s="38"/>
      <c r="CIO13" s="38"/>
      <c r="CIP13" s="38"/>
      <c r="CIQ13" s="38"/>
      <c r="CIR13" s="38"/>
      <c r="CIS13" s="38"/>
      <c r="CIT13" s="38"/>
      <c r="CIU13" s="38"/>
      <c r="CIV13" s="38"/>
      <c r="CIW13" s="38"/>
      <c r="CIX13" s="38"/>
      <c r="CIY13" s="38"/>
      <c r="CIZ13" s="38"/>
      <c r="CJA13" s="38"/>
      <c r="CJB13" s="38"/>
      <c r="CJC13" s="38"/>
      <c r="CJD13" s="38"/>
      <c r="CJE13" s="38"/>
      <c r="CJF13" s="38"/>
      <c r="CJG13" s="38"/>
      <c r="CJH13" s="38"/>
      <c r="CJI13" s="38"/>
      <c r="CJJ13" s="38"/>
      <c r="CJK13" s="38"/>
      <c r="CJL13" s="38"/>
      <c r="CJM13" s="38"/>
      <c r="CJN13" s="38"/>
      <c r="CJO13" s="38"/>
      <c r="CJP13" s="38"/>
      <c r="CJQ13" s="38"/>
      <c r="CJR13" s="38"/>
      <c r="CJS13" s="38"/>
      <c r="CJT13" s="38"/>
      <c r="CJU13" s="38"/>
      <c r="CJV13" s="38"/>
      <c r="CJW13" s="38"/>
      <c r="CJX13" s="38"/>
      <c r="CJY13" s="38"/>
      <c r="CJZ13" s="38"/>
      <c r="CKA13" s="38"/>
      <c r="CKB13" s="38"/>
      <c r="CKC13" s="38"/>
      <c r="CKD13" s="38"/>
      <c r="CKE13" s="38"/>
      <c r="CKF13" s="38"/>
      <c r="CKG13" s="38"/>
      <c r="CKH13" s="38"/>
      <c r="CKI13" s="38"/>
      <c r="CKJ13" s="38"/>
      <c r="CKK13" s="38"/>
      <c r="CKL13" s="38"/>
      <c r="CKM13" s="38"/>
      <c r="CKN13" s="38"/>
      <c r="CKO13" s="38"/>
      <c r="CKP13" s="38"/>
      <c r="CKQ13" s="38"/>
      <c r="CKR13" s="38"/>
      <c r="CKS13" s="38"/>
      <c r="CKT13" s="38"/>
      <c r="CKU13" s="38"/>
      <c r="CKV13" s="38"/>
      <c r="CKW13" s="38"/>
      <c r="CKX13" s="38"/>
      <c r="CKY13" s="38"/>
      <c r="CKZ13" s="38"/>
      <c r="CLA13" s="38"/>
      <c r="CLB13" s="38"/>
      <c r="CLC13" s="38"/>
      <c r="CLD13" s="38"/>
      <c r="CLE13" s="38"/>
      <c r="CLF13" s="38"/>
      <c r="CLG13" s="38"/>
      <c r="CLH13" s="38"/>
      <c r="CLI13" s="38"/>
      <c r="CLJ13" s="38"/>
      <c r="CLK13" s="38"/>
      <c r="CLL13" s="38"/>
      <c r="CLM13" s="38"/>
      <c r="CLN13" s="38"/>
      <c r="CLO13" s="38"/>
      <c r="CLP13" s="38"/>
      <c r="CLQ13" s="38"/>
      <c r="CLR13" s="38"/>
      <c r="CLS13" s="38"/>
      <c r="CLT13" s="38"/>
      <c r="CLU13" s="38"/>
      <c r="CLV13" s="38"/>
      <c r="CLW13" s="38"/>
      <c r="CLX13" s="38"/>
      <c r="CLY13" s="38"/>
      <c r="CLZ13" s="38"/>
      <c r="CMA13" s="38"/>
      <c r="CMB13" s="38"/>
      <c r="CMC13" s="38"/>
      <c r="CMD13" s="38"/>
      <c r="CME13" s="38"/>
      <c r="CMF13" s="38"/>
      <c r="CMG13" s="38"/>
      <c r="CMH13" s="38"/>
      <c r="CMI13" s="38"/>
      <c r="CMJ13" s="38"/>
      <c r="CMK13" s="38"/>
      <c r="CML13" s="38"/>
      <c r="CMM13" s="38"/>
      <c r="CMN13" s="38"/>
      <c r="CMO13" s="38"/>
      <c r="CMP13" s="38"/>
      <c r="CMQ13" s="38"/>
      <c r="CMR13" s="38"/>
      <c r="CMS13" s="38"/>
      <c r="CMT13" s="38"/>
      <c r="CMU13" s="38"/>
      <c r="CMV13" s="38"/>
      <c r="CMW13" s="38"/>
      <c r="CMX13" s="38"/>
      <c r="CMY13" s="38"/>
      <c r="CMZ13" s="38"/>
      <c r="CNA13" s="38"/>
      <c r="CNB13" s="38"/>
      <c r="CNC13" s="38"/>
      <c r="CND13" s="38"/>
      <c r="CNE13" s="38"/>
      <c r="CNF13" s="38"/>
      <c r="CNG13" s="38"/>
      <c r="CNH13" s="38"/>
      <c r="CNI13" s="38"/>
      <c r="CNJ13" s="38"/>
      <c r="CNK13" s="38"/>
      <c r="CNL13" s="38"/>
      <c r="CNM13" s="38"/>
      <c r="CNN13" s="38"/>
      <c r="CNO13" s="38"/>
      <c r="CNP13" s="38"/>
      <c r="CNQ13" s="38"/>
      <c r="CNR13" s="38"/>
      <c r="CNS13" s="38"/>
      <c r="CNT13" s="38"/>
      <c r="CNU13" s="38"/>
      <c r="CNV13" s="38"/>
      <c r="CNW13" s="38"/>
      <c r="CNX13" s="38"/>
      <c r="CNY13" s="38"/>
      <c r="CNZ13" s="38"/>
      <c r="COA13" s="38"/>
      <c r="COB13" s="38"/>
      <c r="COC13" s="38"/>
      <c r="COD13" s="38"/>
      <c r="COE13" s="38"/>
      <c r="COF13" s="38"/>
      <c r="COG13" s="38"/>
      <c r="COH13" s="38"/>
      <c r="COI13" s="38"/>
      <c r="COJ13" s="38"/>
      <c r="COK13" s="38"/>
      <c r="COL13" s="38"/>
      <c r="COM13" s="38"/>
      <c r="CON13" s="38"/>
      <c r="COO13" s="38"/>
      <c r="COP13" s="38"/>
      <c r="COQ13" s="38"/>
      <c r="COR13" s="38"/>
      <c r="COS13" s="38"/>
      <c r="COT13" s="38"/>
      <c r="COU13" s="38"/>
      <c r="COV13" s="38"/>
      <c r="COW13" s="38"/>
      <c r="COX13" s="38"/>
      <c r="COY13" s="38"/>
      <c r="COZ13" s="38"/>
      <c r="CPA13" s="38"/>
      <c r="CPB13" s="38"/>
      <c r="CPC13" s="38"/>
      <c r="CPD13" s="38"/>
      <c r="CPE13" s="38"/>
      <c r="CPF13" s="38"/>
      <c r="CPG13" s="38"/>
      <c r="CPH13" s="38"/>
      <c r="CPI13" s="38"/>
      <c r="CPJ13" s="38"/>
      <c r="CPK13" s="38"/>
      <c r="CPL13" s="38"/>
      <c r="CPM13" s="38"/>
      <c r="CPN13" s="38"/>
      <c r="CPO13" s="38"/>
      <c r="CPP13" s="38"/>
      <c r="CPQ13" s="38"/>
      <c r="CPR13" s="38"/>
      <c r="CPS13" s="38"/>
      <c r="CPT13" s="38"/>
      <c r="CPU13" s="38"/>
      <c r="CPV13" s="38"/>
      <c r="CPW13" s="38"/>
      <c r="CPX13" s="38"/>
      <c r="CPY13" s="38"/>
      <c r="CPZ13" s="38"/>
      <c r="CQA13" s="38"/>
      <c r="CQB13" s="38"/>
      <c r="CQC13" s="38"/>
      <c r="CQD13" s="38"/>
      <c r="CQE13" s="38"/>
      <c r="CQF13" s="38"/>
      <c r="CQG13" s="38"/>
      <c r="CQH13" s="38"/>
      <c r="CQI13" s="38"/>
      <c r="CQJ13" s="38"/>
      <c r="CQK13" s="38"/>
      <c r="CQL13" s="38"/>
      <c r="CQM13" s="38"/>
      <c r="CQN13" s="38"/>
      <c r="CQO13" s="38"/>
      <c r="CQP13" s="38"/>
      <c r="CQQ13" s="38"/>
      <c r="CQR13" s="38"/>
      <c r="CQS13" s="38"/>
      <c r="CQT13" s="38"/>
      <c r="CQU13" s="38"/>
      <c r="CQV13" s="38"/>
      <c r="CQW13" s="38"/>
      <c r="CQX13" s="38"/>
      <c r="CQY13" s="38"/>
      <c r="CQZ13" s="38"/>
      <c r="CRA13" s="38"/>
      <c r="CRB13" s="38"/>
      <c r="CRC13" s="38"/>
      <c r="CRD13" s="38"/>
      <c r="CRE13" s="38"/>
      <c r="CRF13" s="38"/>
      <c r="CRG13" s="38"/>
      <c r="CRH13" s="38"/>
      <c r="CRI13" s="38"/>
      <c r="CRJ13" s="38"/>
      <c r="CRK13" s="38"/>
      <c r="CRL13" s="38"/>
      <c r="CRM13" s="38"/>
      <c r="CRN13" s="38"/>
      <c r="CRO13" s="38"/>
      <c r="CRP13" s="38"/>
      <c r="CRQ13" s="38"/>
      <c r="CRR13" s="38"/>
      <c r="CRS13" s="38"/>
      <c r="CRT13" s="38"/>
      <c r="CRU13" s="38"/>
      <c r="CRV13" s="38"/>
      <c r="CRW13" s="38"/>
      <c r="CRX13" s="38"/>
      <c r="CRY13" s="38"/>
      <c r="CRZ13" s="38"/>
      <c r="CSA13" s="38"/>
      <c r="CSB13" s="38"/>
      <c r="CSC13" s="38"/>
      <c r="CSD13" s="38"/>
      <c r="CSE13" s="38"/>
      <c r="CSF13" s="38"/>
      <c r="CSG13" s="38"/>
      <c r="CSH13" s="38"/>
      <c r="CSI13" s="38"/>
      <c r="CSJ13" s="38"/>
      <c r="CSK13" s="38"/>
      <c r="CSL13" s="38"/>
      <c r="CSM13" s="38"/>
      <c r="CSN13" s="38"/>
      <c r="CSO13" s="38"/>
      <c r="CSP13" s="38"/>
      <c r="CSQ13" s="38"/>
      <c r="CSR13" s="38"/>
      <c r="CSS13" s="38"/>
      <c r="CST13" s="38"/>
      <c r="CSU13" s="38"/>
      <c r="CSV13" s="38"/>
      <c r="CSW13" s="38"/>
      <c r="CSX13" s="38"/>
      <c r="CSY13" s="38"/>
      <c r="CSZ13" s="38"/>
      <c r="CTA13" s="38"/>
      <c r="CTB13" s="38"/>
      <c r="CTC13" s="38"/>
      <c r="CTD13" s="38"/>
      <c r="CTE13" s="38"/>
      <c r="CTF13" s="38"/>
      <c r="CTG13" s="38"/>
      <c r="CTH13" s="38"/>
      <c r="CTI13" s="38"/>
      <c r="CTJ13" s="38"/>
      <c r="CTK13" s="38"/>
      <c r="CTL13" s="38"/>
      <c r="CTM13" s="38"/>
      <c r="CTN13" s="38"/>
      <c r="CTO13" s="38"/>
      <c r="CTP13" s="38"/>
      <c r="CTQ13" s="38"/>
      <c r="CTR13" s="38"/>
      <c r="CTS13" s="38"/>
      <c r="CTT13" s="38"/>
      <c r="CTU13" s="38"/>
      <c r="CTV13" s="38"/>
      <c r="CTW13" s="38"/>
      <c r="CTX13" s="38"/>
      <c r="CTY13" s="38"/>
      <c r="CTZ13" s="38"/>
      <c r="CUA13" s="38"/>
      <c r="CUB13" s="38"/>
      <c r="CUC13" s="38"/>
      <c r="CUD13" s="38"/>
      <c r="CUE13" s="38"/>
      <c r="CUF13" s="38"/>
      <c r="CUG13" s="38"/>
      <c r="CUH13" s="38"/>
      <c r="CUI13" s="38"/>
      <c r="CUJ13" s="38"/>
      <c r="CUK13" s="38"/>
      <c r="CUL13" s="38"/>
      <c r="CUM13" s="38"/>
      <c r="CUN13" s="38"/>
      <c r="CUO13" s="38"/>
      <c r="CUP13" s="38"/>
      <c r="CUQ13" s="38"/>
      <c r="CUR13" s="38"/>
      <c r="CUS13" s="38"/>
      <c r="CUT13" s="38"/>
      <c r="CUU13" s="38"/>
      <c r="CUV13" s="38"/>
      <c r="CUW13" s="38"/>
      <c r="CUX13" s="38"/>
      <c r="CUY13" s="38"/>
      <c r="CUZ13" s="38"/>
      <c r="CVA13" s="38"/>
      <c r="CVB13" s="38"/>
      <c r="CVC13" s="38"/>
      <c r="CVD13" s="38"/>
      <c r="CVE13" s="38"/>
      <c r="CVF13" s="38"/>
      <c r="CVG13" s="38"/>
      <c r="CVH13" s="38"/>
      <c r="CVI13" s="38"/>
      <c r="CVJ13" s="38"/>
      <c r="CVK13" s="38"/>
      <c r="CVL13" s="38"/>
      <c r="CVM13" s="38"/>
      <c r="CVN13" s="38"/>
      <c r="CVO13" s="38"/>
      <c r="CVP13" s="38"/>
      <c r="CVQ13" s="38"/>
      <c r="CVR13" s="38"/>
      <c r="CVS13" s="38"/>
      <c r="CVT13" s="38"/>
      <c r="CVU13" s="38"/>
      <c r="CVV13" s="38"/>
      <c r="CVW13" s="38"/>
      <c r="CVX13" s="38"/>
      <c r="CVY13" s="38"/>
      <c r="CVZ13" s="38"/>
      <c r="CWA13" s="38"/>
      <c r="CWB13" s="38"/>
      <c r="CWC13" s="38"/>
      <c r="CWD13" s="38"/>
      <c r="CWE13" s="38"/>
      <c r="CWF13" s="38"/>
      <c r="CWG13" s="38"/>
      <c r="CWH13" s="38"/>
      <c r="CWI13" s="38"/>
      <c r="CWJ13" s="38"/>
      <c r="CWK13" s="38"/>
      <c r="CWL13" s="38"/>
      <c r="CWM13" s="38"/>
      <c r="CWN13" s="38"/>
      <c r="CWO13" s="38"/>
      <c r="CWP13" s="38"/>
      <c r="CWQ13" s="38"/>
      <c r="CWR13" s="38"/>
      <c r="CWS13" s="38"/>
      <c r="CWT13" s="38"/>
      <c r="CWU13" s="38"/>
      <c r="CWV13" s="38"/>
      <c r="CWW13" s="38"/>
      <c r="CWX13" s="38"/>
      <c r="CWY13" s="38"/>
      <c r="CWZ13" s="38"/>
      <c r="CXA13" s="38"/>
      <c r="CXB13" s="38"/>
      <c r="CXC13" s="38"/>
      <c r="CXD13" s="38"/>
      <c r="CXE13" s="38"/>
      <c r="CXF13" s="38"/>
      <c r="CXG13" s="38"/>
      <c r="CXH13" s="38"/>
      <c r="CXI13" s="38"/>
      <c r="CXJ13" s="38"/>
      <c r="CXK13" s="38"/>
      <c r="CXL13" s="38"/>
      <c r="CXM13" s="38"/>
      <c r="CXN13" s="38"/>
      <c r="CXO13" s="38"/>
      <c r="CXP13" s="38"/>
      <c r="CXQ13" s="38"/>
      <c r="CXR13" s="38"/>
      <c r="CXS13" s="38"/>
      <c r="CXT13" s="38"/>
      <c r="CXU13" s="38"/>
      <c r="CXV13" s="38"/>
      <c r="CXW13" s="38"/>
      <c r="CXX13" s="38"/>
      <c r="CXY13" s="38"/>
      <c r="CXZ13" s="38"/>
      <c r="CYA13" s="38"/>
      <c r="CYB13" s="38"/>
      <c r="CYC13" s="38"/>
      <c r="CYD13" s="38"/>
      <c r="CYE13" s="38"/>
      <c r="CYF13" s="38"/>
      <c r="CYG13" s="38"/>
      <c r="CYH13" s="38"/>
      <c r="CYI13" s="38"/>
      <c r="CYJ13" s="38"/>
      <c r="CYK13" s="38"/>
      <c r="CYL13" s="38"/>
      <c r="CYM13" s="38"/>
      <c r="CYN13" s="38"/>
      <c r="CYO13" s="38"/>
      <c r="CYP13" s="38"/>
      <c r="CYQ13" s="38"/>
      <c r="CYR13" s="38"/>
      <c r="CYS13" s="38"/>
      <c r="CYT13" s="38"/>
      <c r="CYU13" s="38"/>
      <c r="CYV13" s="38"/>
      <c r="CYW13" s="38"/>
      <c r="CYX13" s="38"/>
      <c r="CYY13" s="38"/>
      <c r="CYZ13" s="38"/>
      <c r="CZA13" s="38"/>
      <c r="CZB13" s="38"/>
      <c r="CZC13" s="38"/>
      <c r="CZD13" s="38"/>
      <c r="CZE13" s="38"/>
      <c r="CZF13" s="38"/>
      <c r="CZG13" s="38"/>
      <c r="CZH13" s="38"/>
      <c r="CZI13" s="38"/>
      <c r="CZJ13" s="38"/>
      <c r="CZK13" s="38"/>
      <c r="CZL13" s="38"/>
      <c r="CZM13" s="38"/>
      <c r="CZN13" s="38"/>
      <c r="CZO13" s="38"/>
      <c r="CZP13" s="38"/>
      <c r="CZQ13" s="38"/>
      <c r="CZR13" s="38"/>
      <c r="CZS13" s="38"/>
      <c r="CZT13" s="38"/>
      <c r="CZU13" s="38"/>
      <c r="CZV13" s="38"/>
      <c r="CZW13" s="38"/>
      <c r="CZX13" s="38"/>
      <c r="CZY13" s="38"/>
      <c r="CZZ13" s="38"/>
      <c r="DAA13" s="38"/>
      <c r="DAB13" s="38"/>
      <c r="DAC13" s="38"/>
      <c r="DAD13" s="38"/>
      <c r="DAE13" s="38"/>
      <c r="DAF13" s="38"/>
      <c r="DAG13" s="38"/>
      <c r="DAH13" s="38"/>
      <c r="DAI13" s="38"/>
      <c r="DAJ13" s="38"/>
      <c r="DAK13" s="38"/>
      <c r="DAL13" s="38"/>
      <c r="DAM13" s="38"/>
      <c r="DAN13" s="38"/>
      <c r="DAO13" s="38"/>
      <c r="DAP13" s="38"/>
      <c r="DAQ13" s="38"/>
      <c r="DAR13" s="38"/>
      <c r="DAS13" s="38"/>
      <c r="DAT13" s="38"/>
      <c r="DAU13" s="38"/>
      <c r="DAV13" s="38"/>
      <c r="DAW13" s="38"/>
      <c r="DAX13" s="38"/>
      <c r="DAY13" s="38"/>
      <c r="DAZ13" s="38"/>
      <c r="DBA13" s="38"/>
      <c r="DBB13" s="38"/>
      <c r="DBC13" s="38"/>
      <c r="DBD13" s="38"/>
      <c r="DBE13" s="38"/>
      <c r="DBF13" s="38"/>
      <c r="DBG13" s="38"/>
      <c r="DBH13" s="38"/>
      <c r="DBI13" s="38"/>
      <c r="DBJ13" s="38"/>
      <c r="DBK13" s="38"/>
      <c r="DBL13" s="38"/>
      <c r="DBM13" s="38"/>
      <c r="DBN13" s="38"/>
      <c r="DBO13" s="38"/>
      <c r="DBP13" s="38"/>
      <c r="DBQ13" s="38"/>
      <c r="DBR13" s="38"/>
      <c r="DBS13" s="38"/>
      <c r="DBT13" s="38"/>
      <c r="DBU13" s="38"/>
      <c r="DBV13" s="38"/>
      <c r="DBW13" s="38"/>
      <c r="DBX13" s="38"/>
      <c r="DBY13" s="38"/>
      <c r="DBZ13" s="38"/>
      <c r="DCA13" s="38"/>
      <c r="DCB13" s="38"/>
      <c r="DCC13" s="38"/>
      <c r="DCD13" s="38"/>
      <c r="DCE13" s="38"/>
      <c r="DCF13" s="38"/>
      <c r="DCG13" s="38"/>
      <c r="DCH13" s="38"/>
      <c r="DCI13" s="38"/>
      <c r="DCJ13" s="38"/>
      <c r="DCK13" s="38"/>
      <c r="DCL13" s="38"/>
      <c r="DCM13" s="38"/>
      <c r="DCN13" s="38"/>
      <c r="DCO13" s="38"/>
      <c r="DCP13" s="38"/>
      <c r="DCQ13" s="38"/>
      <c r="DCR13" s="38"/>
      <c r="DCS13" s="38"/>
      <c r="DCT13" s="38"/>
      <c r="DCU13" s="38"/>
      <c r="DCV13" s="38"/>
      <c r="DCW13" s="38"/>
      <c r="DCX13" s="38"/>
      <c r="DCY13" s="38"/>
      <c r="DCZ13" s="38"/>
      <c r="DDA13" s="38"/>
      <c r="DDB13" s="38"/>
      <c r="DDC13" s="38"/>
      <c r="DDD13" s="38"/>
      <c r="DDE13" s="38"/>
      <c r="DDF13" s="38"/>
      <c r="DDG13" s="38"/>
      <c r="DDH13" s="38"/>
      <c r="DDI13" s="38"/>
      <c r="DDJ13" s="38"/>
      <c r="DDK13" s="38"/>
      <c r="DDL13" s="38"/>
      <c r="DDM13" s="38"/>
      <c r="DDN13" s="38"/>
      <c r="DDO13" s="38"/>
      <c r="DDP13" s="38"/>
      <c r="DDQ13" s="38"/>
      <c r="DDR13" s="38"/>
      <c r="DDS13" s="38"/>
      <c r="DDT13" s="38"/>
      <c r="DDU13" s="38"/>
      <c r="DDV13" s="38"/>
      <c r="DDW13" s="38"/>
      <c r="DDX13" s="38"/>
      <c r="DDY13" s="38"/>
      <c r="DDZ13" s="38"/>
      <c r="DEA13" s="38"/>
      <c r="DEB13" s="38"/>
      <c r="DEC13" s="38"/>
      <c r="DED13" s="38"/>
      <c r="DEE13" s="38"/>
      <c r="DEF13" s="38"/>
      <c r="DEG13" s="38"/>
      <c r="DEH13" s="38"/>
      <c r="DEI13" s="38"/>
      <c r="DEJ13" s="38"/>
      <c r="DEK13" s="38"/>
      <c r="DEL13" s="38"/>
      <c r="DEM13" s="38"/>
      <c r="DEN13" s="38"/>
      <c r="DEO13" s="38"/>
      <c r="DEP13" s="38"/>
      <c r="DEQ13" s="38"/>
      <c r="DER13" s="38"/>
      <c r="DES13" s="38"/>
      <c r="DET13" s="38"/>
      <c r="DEU13" s="38"/>
      <c r="DEV13" s="38"/>
      <c r="DEW13" s="38"/>
      <c r="DEX13" s="38"/>
      <c r="DEY13" s="38"/>
      <c r="DEZ13" s="38"/>
      <c r="DFA13" s="38"/>
      <c r="DFB13" s="38"/>
      <c r="DFC13" s="38"/>
      <c r="DFD13" s="38"/>
      <c r="DFE13" s="38"/>
      <c r="DFF13" s="38"/>
      <c r="DFG13" s="38"/>
      <c r="DFH13" s="38"/>
      <c r="DFI13" s="38"/>
      <c r="DFJ13" s="38"/>
      <c r="DFK13" s="38"/>
      <c r="DFL13" s="38"/>
      <c r="DFM13" s="38"/>
      <c r="DFN13" s="38"/>
      <c r="DFO13" s="38"/>
      <c r="DFP13" s="38"/>
      <c r="DFQ13" s="38"/>
      <c r="DFR13" s="38"/>
      <c r="DFS13" s="38"/>
      <c r="DFT13" s="38"/>
      <c r="DFU13" s="38"/>
      <c r="DFV13" s="38"/>
      <c r="DFW13" s="38"/>
      <c r="DFX13" s="38"/>
      <c r="DFY13" s="38"/>
      <c r="DFZ13" s="38"/>
      <c r="DGA13" s="38"/>
      <c r="DGB13" s="38"/>
      <c r="DGC13" s="38"/>
      <c r="DGD13" s="38"/>
      <c r="DGE13" s="38"/>
      <c r="DGF13" s="38"/>
      <c r="DGG13" s="38"/>
      <c r="DGH13" s="38"/>
      <c r="DGI13" s="38"/>
      <c r="DGJ13" s="38"/>
      <c r="DGK13" s="38"/>
      <c r="DGL13" s="38"/>
      <c r="DGM13" s="38"/>
      <c r="DGN13" s="38"/>
      <c r="DGO13" s="38"/>
      <c r="DGP13" s="38"/>
      <c r="DGQ13" s="38"/>
      <c r="DGR13" s="38"/>
      <c r="DGS13" s="38"/>
      <c r="DGT13" s="38"/>
      <c r="DGU13" s="38"/>
      <c r="DGV13" s="38"/>
      <c r="DGW13" s="38"/>
      <c r="DGX13" s="38"/>
      <c r="DGY13" s="38"/>
      <c r="DGZ13" s="38"/>
      <c r="DHA13" s="38"/>
      <c r="DHB13" s="38"/>
      <c r="DHC13" s="38"/>
      <c r="DHD13" s="38"/>
      <c r="DHE13" s="38"/>
      <c r="DHF13" s="38"/>
      <c r="DHG13" s="38"/>
      <c r="DHH13" s="38"/>
      <c r="DHI13" s="38"/>
      <c r="DHJ13" s="38"/>
      <c r="DHK13" s="38"/>
      <c r="DHL13" s="38"/>
      <c r="DHM13" s="38"/>
      <c r="DHN13" s="38"/>
      <c r="DHO13" s="38"/>
      <c r="DHP13" s="38"/>
      <c r="DHQ13" s="38"/>
      <c r="DHR13" s="38"/>
      <c r="DHS13" s="38"/>
      <c r="DHT13" s="38"/>
      <c r="DHU13" s="38"/>
      <c r="DHV13" s="38"/>
      <c r="DHW13" s="38"/>
      <c r="DHX13" s="38"/>
      <c r="DHY13" s="38"/>
      <c r="DHZ13" s="38"/>
      <c r="DIA13" s="38"/>
      <c r="DIB13" s="38"/>
      <c r="DIC13" s="38"/>
      <c r="DID13" s="38"/>
      <c r="DIE13" s="38"/>
      <c r="DIF13" s="38"/>
      <c r="DIG13" s="38"/>
      <c r="DIH13" s="38"/>
      <c r="DII13" s="38"/>
      <c r="DIJ13" s="38"/>
      <c r="DIK13" s="38"/>
      <c r="DIL13" s="38"/>
      <c r="DIM13" s="38"/>
      <c r="DIN13" s="38"/>
      <c r="DIO13" s="38"/>
      <c r="DIP13" s="38"/>
      <c r="DIQ13" s="38"/>
      <c r="DIR13" s="38"/>
      <c r="DIS13" s="38"/>
      <c r="DIT13" s="38"/>
      <c r="DIU13" s="38"/>
      <c r="DIV13" s="38"/>
      <c r="DIW13" s="38"/>
      <c r="DIX13" s="38"/>
      <c r="DIY13" s="38"/>
      <c r="DIZ13" s="38"/>
      <c r="DJA13" s="38"/>
      <c r="DJB13" s="38"/>
      <c r="DJC13" s="38"/>
      <c r="DJD13" s="38"/>
      <c r="DJE13" s="38"/>
      <c r="DJF13" s="38"/>
      <c r="DJG13" s="38"/>
      <c r="DJH13" s="38"/>
      <c r="DJI13" s="38"/>
      <c r="DJJ13" s="38"/>
      <c r="DJK13" s="38"/>
      <c r="DJL13" s="38"/>
      <c r="DJM13" s="38"/>
      <c r="DJN13" s="38"/>
      <c r="DJO13" s="38"/>
      <c r="DJP13" s="38"/>
      <c r="DJQ13" s="38"/>
      <c r="DJR13" s="38"/>
      <c r="DJS13" s="38"/>
      <c r="DJT13" s="38"/>
      <c r="DJU13" s="38"/>
      <c r="DJV13" s="38"/>
      <c r="DJW13" s="38"/>
      <c r="DJX13" s="38"/>
      <c r="DJY13" s="38"/>
      <c r="DJZ13" s="38"/>
      <c r="DKA13" s="38"/>
      <c r="DKB13" s="38"/>
      <c r="DKC13" s="38"/>
      <c r="DKD13" s="38"/>
      <c r="DKE13" s="38"/>
      <c r="DKF13" s="38"/>
      <c r="DKG13" s="38"/>
      <c r="DKH13" s="38"/>
      <c r="DKI13" s="38"/>
      <c r="DKJ13" s="38"/>
      <c r="DKK13" s="38"/>
      <c r="DKL13" s="38"/>
      <c r="DKM13" s="38"/>
      <c r="DKN13" s="38"/>
      <c r="DKO13" s="38"/>
      <c r="DKP13" s="38"/>
      <c r="DKQ13" s="38"/>
      <c r="DKR13" s="38"/>
      <c r="DKS13" s="38"/>
      <c r="DKT13" s="38"/>
      <c r="DKU13" s="38"/>
      <c r="DKV13" s="38"/>
      <c r="DKW13" s="38"/>
      <c r="DKX13" s="38"/>
      <c r="DKY13" s="38"/>
      <c r="DKZ13" s="38"/>
      <c r="DLA13" s="38"/>
      <c r="DLB13" s="38"/>
      <c r="DLC13" s="38"/>
      <c r="DLD13" s="38"/>
      <c r="DLE13" s="38"/>
      <c r="DLF13" s="38"/>
      <c r="DLG13" s="38"/>
      <c r="DLH13" s="38"/>
      <c r="DLI13" s="38"/>
      <c r="DLJ13" s="38"/>
      <c r="DLK13" s="38"/>
      <c r="DLL13" s="38"/>
      <c r="DLM13" s="38"/>
      <c r="DLN13" s="38"/>
      <c r="DLO13" s="38"/>
      <c r="DLP13" s="38"/>
      <c r="DLQ13" s="38"/>
      <c r="DLR13" s="38"/>
      <c r="DLS13" s="38"/>
      <c r="DLT13" s="38"/>
      <c r="DLU13" s="38"/>
      <c r="DLV13" s="38"/>
      <c r="DLW13" s="38"/>
      <c r="DLX13" s="38"/>
      <c r="DLY13" s="38"/>
      <c r="DLZ13" s="38"/>
      <c r="DMA13" s="38"/>
      <c r="DMB13" s="38"/>
      <c r="DMC13" s="38"/>
      <c r="DMD13" s="38"/>
      <c r="DME13" s="38"/>
      <c r="DMF13" s="38"/>
      <c r="DMG13" s="38"/>
      <c r="DMH13" s="38"/>
      <c r="DMI13" s="38"/>
      <c r="DMJ13" s="38"/>
      <c r="DMK13" s="38"/>
      <c r="DML13" s="38"/>
      <c r="DMM13" s="38"/>
      <c r="DMN13" s="38"/>
      <c r="DMO13" s="38"/>
      <c r="DMP13" s="38"/>
      <c r="DMQ13" s="38"/>
      <c r="DMR13" s="38"/>
      <c r="DMS13" s="38"/>
      <c r="DMT13" s="38"/>
      <c r="DMU13" s="38"/>
      <c r="DMV13" s="38"/>
      <c r="DMW13" s="38"/>
      <c r="DMX13" s="38"/>
      <c r="DMY13" s="38"/>
      <c r="DMZ13" s="38"/>
      <c r="DNA13" s="38"/>
      <c r="DNB13" s="38"/>
      <c r="DNC13" s="38"/>
      <c r="DND13" s="38"/>
      <c r="DNE13" s="38"/>
      <c r="DNF13" s="38"/>
      <c r="DNG13" s="38"/>
      <c r="DNH13" s="38"/>
      <c r="DNI13" s="38"/>
      <c r="DNJ13" s="38"/>
      <c r="DNK13" s="38"/>
      <c r="DNL13" s="38"/>
      <c r="DNM13" s="38"/>
      <c r="DNN13" s="38"/>
      <c r="DNO13" s="38"/>
      <c r="DNP13" s="38"/>
      <c r="DNQ13" s="38"/>
      <c r="DNR13" s="38"/>
      <c r="DNS13" s="38"/>
      <c r="DNT13" s="38"/>
      <c r="DNU13" s="38"/>
      <c r="DNV13" s="38"/>
      <c r="DNW13" s="38"/>
      <c r="DNX13" s="38"/>
      <c r="DNY13" s="38"/>
      <c r="DNZ13" s="38"/>
      <c r="DOA13" s="38"/>
      <c r="DOB13" s="38"/>
      <c r="DOC13" s="38"/>
      <c r="DOD13" s="38"/>
      <c r="DOE13" s="38"/>
      <c r="DOF13" s="38"/>
      <c r="DOG13" s="38"/>
      <c r="DOH13" s="38"/>
      <c r="DOI13" s="38"/>
      <c r="DOJ13" s="38"/>
      <c r="DOK13" s="38"/>
      <c r="DOL13" s="38"/>
      <c r="DOM13" s="38"/>
      <c r="DON13" s="38"/>
      <c r="DOO13" s="38"/>
      <c r="DOP13" s="38"/>
      <c r="DOQ13" s="38"/>
      <c r="DOR13" s="38"/>
      <c r="DOS13" s="38"/>
      <c r="DOT13" s="38"/>
      <c r="DOU13" s="38"/>
      <c r="DOV13" s="38"/>
      <c r="DOW13" s="38"/>
      <c r="DOX13" s="38"/>
      <c r="DOY13" s="38"/>
      <c r="DOZ13" s="38"/>
      <c r="DPA13" s="38"/>
      <c r="DPB13" s="38"/>
      <c r="DPC13" s="38"/>
      <c r="DPD13" s="38"/>
      <c r="DPE13" s="38"/>
      <c r="DPF13" s="38"/>
      <c r="DPG13" s="38"/>
      <c r="DPH13" s="38"/>
      <c r="DPI13" s="38"/>
      <c r="DPJ13" s="38"/>
      <c r="DPK13" s="38"/>
      <c r="DPL13" s="38"/>
      <c r="DPM13" s="38"/>
      <c r="DPN13" s="38"/>
      <c r="DPO13" s="38"/>
      <c r="DPP13" s="38"/>
      <c r="DPQ13" s="38"/>
      <c r="DPR13" s="38"/>
      <c r="DPS13" s="38"/>
      <c r="DPT13" s="38"/>
      <c r="DPU13" s="38"/>
      <c r="DPV13" s="38"/>
      <c r="DPW13" s="38"/>
      <c r="DPX13" s="38"/>
      <c r="DPY13" s="38"/>
      <c r="DPZ13" s="38"/>
      <c r="DQA13" s="38"/>
      <c r="DQB13" s="38"/>
      <c r="DQC13" s="38"/>
      <c r="DQD13" s="38"/>
      <c r="DQE13" s="38"/>
      <c r="DQF13" s="38"/>
      <c r="DQG13" s="38"/>
      <c r="DQH13" s="38"/>
      <c r="DQI13" s="38"/>
      <c r="DQJ13" s="38"/>
      <c r="DQK13" s="38"/>
      <c r="DQL13" s="38"/>
      <c r="DQM13" s="38"/>
      <c r="DQN13" s="38"/>
      <c r="DQO13" s="38"/>
      <c r="DQP13" s="38"/>
      <c r="DQQ13" s="38"/>
      <c r="DQR13" s="38"/>
      <c r="DQS13" s="38"/>
      <c r="DQT13" s="38"/>
      <c r="DQU13" s="38"/>
      <c r="DQV13" s="38"/>
      <c r="DQW13" s="38"/>
      <c r="DQX13" s="38"/>
      <c r="DQY13" s="38"/>
      <c r="DQZ13" s="38"/>
      <c r="DRA13" s="38"/>
      <c r="DRB13" s="38"/>
      <c r="DRC13" s="38"/>
      <c r="DRD13" s="38"/>
      <c r="DRE13" s="38"/>
      <c r="DRF13" s="38"/>
      <c r="DRG13" s="38"/>
      <c r="DRH13" s="38"/>
      <c r="DRI13" s="38"/>
      <c r="DRJ13" s="38"/>
      <c r="DRK13" s="38"/>
      <c r="DRL13" s="38"/>
      <c r="DRM13" s="38"/>
      <c r="DRN13" s="38"/>
      <c r="DRO13" s="38"/>
      <c r="DRP13" s="38"/>
      <c r="DRQ13" s="38"/>
      <c r="DRR13" s="38"/>
      <c r="DRS13" s="38"/>
      <c r="DRT13" s="38"/>
      <c r="DRU13" s="38"/>
      <c r="DRV13" s="38"/>
      <c r="DRW13" s="38"/>
      <c r="DRX13" s="38"/>
      <c r="DRY13" s="38"/>
      <c r="DRZ13" s="38"/>
      <c r="DSA13" s="38"/>
      <c r="DSB13" s="38"/>
      <c r="DSC13" s="38"/>
      <c r="DSD13" s="38"/>
      <c r="DSE13" s="38"/>
      <c r="DSF13" s="38"/>
      <c r="DSG13" s="38"/>
      <c r="DSH13" s="38"/>
      <c r="DSI13" s="38"/>
      <c r="DSJ13" s="38"/>
      <c r="DSK13" s="38"/>
      <c r="DSL13" s="38"/>
      <c r="DSM13" s="38"/>
      <c r="DSN13" s="38"/>
      <c r="DSO13" s="38"/>
      <c r="DSP13" s="38"/>
      <c r="DSQ13" s="38"/>
      <c r="DSR13" s="38"/>
      <c r="DSS13" s="38"/>
      <c r="DST13" s="38"/>
      <c r="DSU13" s="38"/>
      <c r="DSV13" s="38"/>
      <c r="DSW13" s="38"/>
      <c r="DSX13" s="38"/>
      <c r="DSY13" s="38"/>
      <c r="DSZ13" s="38"/>
      <c r="DTA13" s="38"/>
      <c r="DTB13" s="38"/>
      <c r="DTC13" s="38"/>
      <c r="DTD13" s="38"/>
      <c r="DTE13" s="38"/>
      <c r="DTF13" s="38"/>
      <c r="DTG13" s="38"/>
      <c r="DTH13" s="38"/>
      <c r="DTI13" s="38"/>
      <c r="DTJ13" s="38"/>
      <c r="DTK13" s="38"/>
      <c r="DTL13" s="38"/>
      <c r="DTM13" s="38"/>
      <c r="DTN13" s="38"/>
      <c r="DTO13" s="38"/>
      <c r="DTP13" s="38"/>
      <c r="DTQ13" s="38"/>
      <c r="DTR13" s="38"/>
      <c r="DTS13" s="38"/>
      <c r="DTT13" s="38"/>
      <c r="DTU13" s="38"/>
      <c r="DTV13" s="38"/>
      <c r="DTW13" s="38"/>
      <c r="DTX13" s="38"/>
      <c r="DTY13" s="38"/>
      <c r="DTZ13" s="38"/>
      <c r="DUA13" s="38"/>
      <c r="DUB13" s="38"/>
      <c r="DUC13" s="38"/>
      <c r="DUD13" s="38"/>
      <c r="DUE13" s="38"/>
      <c r="DUF13" s="38"/>
      <c r="DUG13" s="38"/>
      <c r="DUH13" s="38"/>
      <c r="DUI13" s="38"/>
      <c r="DUJ13" s="38"/>
      <c r="DUK13" s="38"/>
      <c r="DUL13" s="38"/>
      <c r="DUM13" s="38"/>
      <c r="DUN13" s="38"/>
      <c r="DUO13" s="38"/>
      <c r="DUP13" s="38"/>
      <c r="DUQ13" s="38"/>
      <c r="DUR13" s="38"/>
      <c r="DUS13" s="38"/>
      <c r="DUT13" s="38"/>
      <c r="DUU13" s="38"/>
      <c r="DUV13" s="38"/>
      <c r="DUW13" s="38"/>
      <c r="DUX13" s="38"/>
      <c r="DUY13" s="38"/>
      <c r="DUZ13" s="38"/>
      <c r="DVA13" s="38"/>
      <c r="DVB13" s="38"/>
      <c r="DVC13" s="38"/>
      <c r="DVD13" s="38"/>
      <c r="DVE13" s="38"/>
      <c r="DVF13" s="38"/>
      <c r="DVG13" s="38"/>
      <c r="DVH13" s="38"/>
      <c r="DVI13" s="38"/>
      <c r="DVJ13" s="38"/>
      <c r="DVK13" s="38"/>
      <c r="DVL13" s="38"/>
      <c r="DVM13" s="38"/>
      <c r="DVN13" s="38"/>
      <c r="DVO13" s="38"/>
      <c r="DVP13" s="38"/>
      <c r="DVQ13" s="38"/>
      <c r="DVR13" s="38"/>
      <c r="DVS13" s="38"/>
      <c r="DVT13" s="38"/>
      <c r="DVU13" s="38"/>
      <c r="DVV13" s="38"/>
      <c r="DVW13" s="38"/>
      <c r="DVX13" s="38"/>
      <c r="DVY13" s="38"/>
      <c r="DVZ13" s="38"/>
      <c r="DWA13" s="38"/>
      <c r="DWB13" s="38"/>
      <c r="DWC13" s="38"/>
      <c r="DWD13" s="38"/>
      <c r="DWE13" s="38"/>
      <c r="DWF13" s="38"/>
      <c r="DWG13" s="38"/>
      <c r="DWH13" s="38"/>
      <c r="DWI13" s="38"/>
      <c r="DWJ13" s="38"/>
      <c r="DWK13" s="38"/>
      <c r="DWL13" s="38"/>
      <c r="DWM13" s="38"/>
      <c r="DWN13" s="38"/>
      <c r="DWO13" s="38"/>
      <c r="DWP13" s="38"/>
      <c r="DWQ13" s="38"/>
      <c r="DWR13" s="38"/>
      <c r="DWS13" s="38"/>
      <c r="DWT13" s="38"/>
      <c r="DWU13" s="38"/>
      <c r="DWV13" s="38"/>
      <c r="DWW13" s="38"/>
      <c r="DWX13" s="38"/>
      <c r="DWY13" s="38"/>
      <c r="DWZ13" s="38"/>
      <c r="DXA13" s="38"/>
      <c r="DXB13" s="38"/>
      <c r="DXC13" s="38"/>
      <c r="DXD13" s="38"/>
      <c r="DXE13" s="38"/>
      <c r="DXF13" s="38"/>
      <c r="DXG13" s="38"/>
      <c r="DXH13" s="38"/>
      <c r="DXI13" s="38"/>
      <c r="DXJ13" s="38"/>
      <c r="DXK13" s="38"/>
      <c r="DXL13" s="38"/>
      <c r="DXM13" s="38"/>
      <c r="DXN13" s="38"/>
      <c r="DXO13" s="38"/>
      <c r="DXP13" s="38"/>
      <c r="DXQ13" s="38"/>
      <c r="DXR13" s="38"/>
      <c r="DXS13" s="38"/>
      <c r="DXT13" s="38"/>
      <c r="DXU13" s="38"/>
      <c r="DXV13" s="38"/>
      <c r="DXW13" s="38"/>
      <c r="DXX13" s="38"/>
      <c r="DXY13" s="38"/>
      <c r="DXZ13" s="38"/>
      <c r="DYA13" s="38"/>
      <c r="DYB13" s="38"/>
      <c r="DYC13" s="38"/>
      <c r="DYD13" s="38"/>
      <c r="DYE13" s="38"/>
      <c r="DYF13" s="38"/>
      <c r="DYG13" s="38"/>
      <c r="DYH13" s="38"/>
      <c r="DYI13" s="38"/>
      <c r="DYJ13" s="38"/>
      <c r="DYK13" s="38"/>
      <c r="DYL13" s="38"/>
      <c r="DYM13" s="38"/>
      <c r="DYN13" s="38"/>
      <c r="DYO13" s="38"/>
      <c r="DYP13" s="38"/>
      <c r="DYQ13" s="38"/>
      <c r="DYR13" s="38"/>
      <c r="DYS13" s="38"/>
      <c r="DYT13" s="38"/>
      <c r="DYU13" s="38"/>
      <c r="DYV13" s="38"/>
      <c r="DYW13" s="38"/>
      <c r="DYX13" s="38"/>
      <c r="DYY13" s="38"/>
      <c r="DYZ13" s="38"/>
      <c r="DZA13" s="38"/>
      <c r="DZB13" s="38"/>
      <c r="DZC13" s="38"/>
      <c r="DZD13" s="38"/>
      <c r="DZE13" s="38"/>
      <c r="DZF13" s="38"/>
      <c r="DZG13" s="38"/>
      <c r="DZH13" s="38"/>
      <c r="DZI13" s="38"/>
      <c r="DZJ13" s="38"/>
      <c r="DZK13" s="38"/>
      <c r="DZL13" s="38"/>
      <c r="DZM13" s="38"/>
      <c r="DZN13" s="38"/>
      <c r="DZO13" s="38"/>
      <c r="DZP13" s="38"/>
      <c r="DZQ13" s="38"/>
      <c r="DZR13" s="38"/>
      <c r="DZS13" s="38"/>
      <c r="DZT13" s="38"/>
      <c r="DZU13" s="38"/>
      <c r="DZV13" s="38"/>
      <c r="DZW13" s="38"/>
      <c r="DZX13" s="38"/>
      <c r="DZY13" s="38"/>
      <c r="DZZ13" s="38"/>
      <c r="EAA13" s="38"/>
      <c r="EAB13" s="38"/>
      <c r="EAC13" s="38"/>
      <c r="EAD13" s="38"/>
      <c r="EAE13" s="38"/>
      <c r="EAF13" s="38"/>
      <c r="EAG13" s="38"/>
      <c r="EAH13" s="38"/>
      <c r="EAI13" s="38"/>
      <c r="EAJ13" s="38"/>
      <c r="EAK13" s="38"/>
      <c r="EAL13" s="38"/>
      <c r="EAM13" s="38"/>
      <c r="EAN13" s="38"/>
      <c r="EAO13" s="38"/>
      <c r="EAP13" s="38"/>
      <c r="EAQ13" s="38"/>
      <c r="EAR13" s="38"/>
      <c r="EAS13" s="38"/>
      <c r="EAT13" s="38"/>
      <c r="EAU13" s="38"/>
      <c r="EAV13" s="38"/>
      <c r="EAW13" s="38"/>
      <c r="EAX13" s="38"/>
      <c r="EAY13" s="38"/>
      <c r="EAZ13" s="38"/>
      <c r="EBA13" s="38"/>
      <c r="EBB13" s="38"/>
      <c r="EBC13" s="38"/>
      <c r="EBD13" s="38"/>
      <c r="EBE13" s="38"/>
      <c r="EBF13" s="38"/>
      <c r="EBG13" s="38"/>
      <c r="EBH13" s="38"/>
      <c r="EBI13" s="38"/>
      <c r="EBJ13" s="38"/>
      <c r="EBK13" s="38"/>
      <c r="EBL13" s="38"/>
      <c r="EBM13" s="38"/>
      <c r="EBN13" s="38"/>
      <c r="EBO13" s="38"/>
      <c r="EBP13" s="38"/>
      <c r="EBQ13" s="38"/>
      <c r="EBR13" s="38"/>
      <c r="EBS13" s="38"/>
      <c r="EBT13" s="38"/>
      <c r="EBU13" s="38"/>
      <c r="EBV13" s="38"/>
      <c r="EBW13" s="38"/>
      <c r="EBX13" s="38"/>
      <c r="EBY13" s="38"/>
      <c r="EBZ13" s="38"/>
      <c r="ECA13" s="38"/>
      <c r="ECB13" s="38"/>
      <c r="ECC13" s="38"/>
      <c r="ECD13" s="38"/>
      <c r="ECE13" s="38"/>
      <c r="ECF13" s="38"/>
      <c r="ECG13" s="38"/>
      <c r="ECH13" s="38"/>
      <c r="ECI13" s="38"/>
      <c r="ECJ13" s="38"/>
      <c r="ECK13" s="38"/>
      <c r="ECL13" s="38"/>
      <c r="ECM13" s="38"/>
      <c r="ECN13" s="38"/>
      <c r="ECO13" s="38"/>
      <c r="ECP13" s="38"/>
      <c r="ECQ13" s="38"/>
      <c r="ECR13" s="38"/>
      <c r="ECS13" s="38"/>
      <c r="ECT13" s="38"/>
      <c r="ECU13" s="38"/>
      <c r="ECV13" s="38"/>
      <c r="ECW13" s="38"/>
      <c r="ECX13" s="38"/>
      <c r="ECY13" s="38"/>
      <c r="ECZ13" s="38"/>
      <c r="EDA13" s="38"/>
      <c r="EDB13" s="38"/>
      <c r="EDC13" s="38"/>
      <c r="EDD13" s="38"/>
      <c r="EDE13" s="38"/>
      <c r="EDF13" s="38"/>
      <c r="EDG13" s="38"/>
      <c r="EDH13" s="38"/>
      <c r="EDI13" s="38"/>
      <c r="EDJ13" s="38"/>
      <c r="EDK13" s="38"/>
      <c r="EDL13" s="38"/>
      <c r="EDM13" s="38"/>
      <c r="EDN13" s="38"/>
      <c r="EDO13" s="38"/>
      <c r="EDP13" s="38"/>
      <c r="EDQ13" s="38"/>
      <c r="EDR13" s="38"/>
      <c r="EDS13" s="38"/>
      <c r="EDT13" s="38"/>
      <c r="EDU13" s="38"/>
      <c r="EDV13" s="38"/>
      <c r="EDW13" s="38"/>
      <c r="EDX13" s="38"/>
      <c r="EDY13" s="38"/>
      <c r="EDZ13" s="38"/>
      <c r="EEA13" s="38"/>
      <c r="EEB13" s="38"/>
      <c r="EEC13" s="38"/>
      <c r="EED13" s="38"/>
      <c r="EEE13" s="38"/>
      <c r="EEF13" s="38"/>
      <c r="EEG13" s="38"/>
      <c r="EEH13" s="38"/>
      <c r="EEI13" s="38"/>
      <c r="EEJ13" s="38"/>
      <c r="EEK13" s="38"/>
      <c r="EEL13" s="38"/>
      <c r="EEM13" s="38"/>
      <c r="EEN13" s="38"/>
      <c r="EEO13" s="38"/>
      <c r="EEP13" s="38"/>
      <c r="EEQ13" s="38"/>
      <c r="EER13" s="38"/>
      <c r="EES13" s="38"/>
      <c r="EET13" s="38"/>
      <c r="EEU13" s="38"/>
      <c r="EEV13" s="38"/>
      <c r="EEW13" s="38"/>
      <c r="EEX13" s="38"/>
      <c r="EEY13" s="38"/>
      <c r="EEZ13" s="38"/>
      <c r="EFA13" s="38"/>
      <c r="EFB13" s="38"/>
      <c r="EFC13" s="38"/>
      <c r="EFD13" s="38"/>
      <c r="EFE13" s="38"/>
      <c r="EFF13" s="38"/>
      <c r="EFG13" s="38"/>
      <c r="EFH13" s="38"/>
      <c r="EFI13" s="38"/>
      <c r="EFJ13" s="38"/>
      <c r="EFK13" s="38"/>
      <c r="EFL13" s="38"/>
      <c r="EFM13" s="38"/>
      <c r="EFN13" s="38"/>
      <c r="EFO13" s="38"/>
      <c r="EFP13" s="38"/>
      <c r="EFQ13" s="38"/>
      <c r="EFR13" s="38"/>
      <c r="EFS13" s="38"/>
      <c r="EFT13" s="38"/>
      <c r="EFU13" s="38"/>
      <c r="EFV13" s="38"/>
      <c r="EFW13" s="38"/>
      <c r="EFX13" s="38"/>
      <c r="EFY13" s="38"/>
      <c r="EFZ13" s="38"/>
      <c r="EGA13" s="38"/>
      <c r="EGB13" s="38"/>
      <c r="EGC13" s="38"/>
      <c r="EGD13" s="38"/>
      <c r="EGE13" s="38"/>
      <c r="EGF13" s="38"/>
      <c r="EGG13" s="38"/>
      <c r="EGH13" s="38"/>
      <c r="EGI13" s="38"/>
      <c r="EGJ13" s="38"/>
      <c r="EGK13" s="38"/>
      <c r="EGL13" s="38"/>
      <c r="EGM13" s="38"/>
      <c r="EGN13" s="38"/>
      <c r="EGO13" s="38"/>
      <c r="EGP13" s="38"/>
      <c r="EGQ13" s="38"/>
      <c r="EGR13" s="38"/>
      <c r="EGS13" s="38"/>
      <c r="EGT13" s="38"/>
      <c r="EGU13" s="38"/>
      <c r="EGV13" s="38"/>
      <c r="EGW13" s="38"/>
      <c r="EGX13" s="38"/>
      <c r="EGY13" s="38"/>
      <c r="EGZ13" s="38"/>
      <c r="EHA13" s="38"/>
      <c r="EHB13" s="38"/>
      <c r="EHC13" s="38"/>
      <c r="EHD13" s="38"/>
      <c r="EHE13" s="38"/>
      <c r="EHF13" s="38"/>
      <c r="EHG13" s="38"/>
      <c r="EHH13" s="38"/>
      <c r="EHI13" s="38"/>
      <c r="EHJ13" s="38"/>
      <c r="EHK13" s="38"/>
      <c r="EHL13" s="38"/>
      <c r="EHM13" s="38"/>
      <c r="EHN13" s="38"/>
      <c r="EHO13" s="38"/>
      <c r="EHP13" s="38"/>
      <c r="EHQ13" s="38"/>
      <c r="EHR13" s="38"/>
      <c r="EHS13" s="38"/>
      <c r="EHT13" s="38"/>
      <c r="EHU13" s="38"/>
      <c r="EHV13" s="38"/>
      <c r="EHW13" s="38"/>
      <c r="EHX13" s="38"/>
      <c r="EHY13" s="38"/>
      <c r="EHZ13" s="38"/>
      <c r="EIA13" s="38"/>
      <c r="EIB13" s="38"/>
      <c r="EIC13" s="38"/>
      <c r="EID13" s="38"/>
      <c r="EIE13" s="38"/>
      <c r="EIF13" s="38"/>
      <c r="EIG13" s="38"/>
      <c r="EIH13" s="38"/>
      <c r="EII13" s="38"/>
      <c r="EIJ13" s="38"/>
      <c r="EIK13" s="38"/>
      <c r="EIL13" s="38"/>
      <c r="EIM13" s="38"/>
      <c r="EIN13" s="38"/>
      <c r="EIO13" s="38"/>
      <c r="EIP13" s="38"/>
      <c r="EIQ13" s="38"/>
      <c r="EIR13" s="38"/>
      <c r="EIS13" s="38"/>
      <c r="EIT13" s="38"/>
      <c r="EIU13" s="38"/>
      <c r="EIV13" s="38"/>
      <c r="EIW13" s="38"/>
      <c r="EIX13" s="38"/>
      <c r="EIY13" s="38"/>
      <c r="EIZ13" s="38"/>
      <c r="EJA13" s="38"/>
      <c r="EJB13" s="38"/>
      <c r="EJC13" s="38"/>
      <c r="EJD13" s="38"/>
      <c r="EJE13" s="38"/>
      <c r="EJF13" s="38"/>
      <c r="EJG13" s="38"/>
      <c r="EJH13" s="38"/>
      <c r="EJI13" s="38"/>
      <c r="EJJ13" s="38"/>
      <c r="EJK13" s="38"/>
      <c r="EJL13" s="38"/>
      <c r="EJM13" s="38"/>
      <c r="EJN13" s="38"/>
      <c r="EJO13" s="38"/>
      <c r="EJP13" s="38"/>
      <c r="EJQ13" s="38"/>
      <c r="EJR13" s="38"/>
      <c r="EJS13" s="38"/>
      <c r="EJT13" s="38"/>
      <c r="EJU13" s="38"/>
      <c r="EJV13" s="38"/>
      <c r="EJW13" s="38"/>
      <c r="EJX13" s="38"/>
      <c r="EJY13" s="38"/>
      <c r="EJZ13" s="38"/>
      <c r="EKA13" s="38"/>
      <c r="EKB13" s="38"/>
      <c r="EKC13" s="38"/>
      <c r="EKD13" s="38"/>
      <c r="EKE13" s="38"/>
      <c r="EKF13" s="38"/>
      <c r="EKG13" s="38"/>
      <c r="EKH13" s="38"/>
      <c r="EKI13" s="38"/>
      <c r="EKJ13" s="38"/>
      <c r="EKK13" s="38"/>
      <c r="EKL13" s="38"/>
      <c r="EKM13" s="38"/>
      <c r="EKN13" s="38"/>
      <c r="EKO13" s="38"/>
      <c r="EKP13" s="38"/>
      <c r="EKQ13" s="38"/>
      <c r="EKR13" s="38"/>
      <c r="EKS13" s="38"/>
      <c r="EKT13" s="38"/>
      <c r="EKU13" s="38"/>
      <c r="EKV13" s="38"/>
      <c r="EKW13" s="38"/>
      <c r="EKX13" s="38"/>
      <c r="EKY13" s="38"/>
      <c r="EKZ13" s="38"/>
      <c r="ELA13" s="38"/>
      <c r="ELB13" s="38"/>
      <c r="ELC13" s="38"/>
      <c r="ELD13" s="38"/>
      <c r="ELE13" s="38"/>
      <c r="ELF13" s="38"/>
      <c r="ELG13" s="38"/>
      <c r="ELH13" s="38"/>
      <c r="ELI13" s="38"/>
      <c r="ELJ13" s="38"/>
      <c r="ELK13" s="38"/>
      <c r="ELL13" s="38"/>
      <c r="ELM13" s="38"/>
      <c r="ELN13" s="38"/>
      <c r="ELO13" s="38"/>
      <c r="ELP13" s="38"/>
      <c r="ELQ13" s="38"/>
      <c r="ELR13" s="38"/>
    </row>
    <row r="14" spans="1:3710" ht="15" customHeight="1">
      <c r="A14" s="148"/>
      <c r="B14" s="147" t="s">
        <v>256</v>
      </c>
      <c r="C14" s="148"/>
      <c r="D14" s="152">
        <v>10</v>
      </c>
      <c r="E14" s="148"/>
      <c r="F14" s="157">
        <v>5.5</v>
      </c>
      <c r="G14" s="148"/>
      <c r="H14" s="147" t="s">
        <v>455</v>
      </c>
      <c r="I14" s="148"/>
      <c r="J14" s="150" t="s">
        <v>200</v>
      </c>
      <c r="K14" s="148"/>
      <c r="L14" s="140" t="s">
        <v>80</v>
      </c>
      <c r="M14" s="156"/>
      <c r="N14" s="152" t="s">
        <v>947</v>
      </c>
      <c r="O14" s="148"/>
      <c r="P14" s="136" t="s">
        <v>426</v>
      </c>
      <c r="Q14" s="148"/>
      <c r="R14" s="151" t="s">
        <v>1103</v>
      </c>
      <c r="S14" s="148"/>
      <c r="T14" s="133" t="s">
        <v>723</v>
      </c>
      <c r="U14" s="179" t="s">
        <v>1170</v>
      </c>
      <c r="V14" s="143" t="s">
        <v>1493</v>
      </c>
      <c r="W14" s="179" t="s">
        <v>1494</v>
      </c>
      <c r="X14" s="137" t="s">
        <v>751</v>
      </c>
      <c r="Y14" s="179" t="s">
        <v>1220</v>
      </c>
      <c r="Z14" s="137" t="s">
        <v>1889</v>
      </c>
      <c r="AA14" s="179" t="s">
        <v>1890</v>
      </c>
      <c r="AB14" s="137" t="s">
        <v>884</v>
      </c>
      <c r="AC14" s="148"/>
      <c r="AD14" s="151"/>
      <c r="AE14" s="148"/>
      <c r="AF14" s="148"/>
      <c r="AG14" s="148"/>
      <c r="AH14" s="151" t="s">
        <v>212</v>
      </c>
      <c r="AI14" s="148"/>
      <c r="AJ14" s="159">
        <v>2027</v>
      </c>
      <c r="AK14" s="148"/>
      <c r="AL14" s="176" t="s">
        <v>2011</v>
      </c>
      <c r="AN14" s="175" t="s">
        <v>1808</v>
      </c>
      <c r="AP14" s="189" t="s">
        <v>1368</v>
      </c>
      <c r="AQ14" s="179" t="s">
        <v>1334</v>
      </c>
      <c r="AS14" s="143" t="s">
        <v>1439</v>
      </c>
      <c r="AT14" s="196" t="s">
        <v>1431</v>
      </c>
    </row>
    <row r="15" spans="1:3710" ht="15" customHeight="1">
      <c r="A15" s="148"/>
      <c r="B15" s="147" t="s">
        <v>257</v>
      </c>
      <c r="C15" s="148"/>
      <c r="D15" s="152">
        <v>11</v>
      </c>
      <c r="E15" s="148"/>
      <c r="F15" s="157">
        <v>6</v>
      </c>
      <c r="G15" s="148"/>
      <c r="H15" s="147" t="s">
        <v>456</v>
      </c>
      <c r="I15" s="148"/>
      <c r="J15" s="150" t="s">
        <v>1049</v>
      </c>
      <c r="K15" s="148"/>
      <c r="L15" s="141" t="s">
        <v>956</v>
      </c>
      <c r="M15" s="148"/>
      <c r="N15" s="152" t="s">
        <v>1021</v>
      </c>
      <c r="O15" s="148"/>
      <c r="P15" s="136" t="s">
        <v>1128</v>
      </c>
      <c r="Q15" s="148"/>
      <c r="R15" s="151" t="s">
        <v>1095</v>
      </c>
      <c r="S15" s="148"/>
      <c r="T15" s="133" t="s">
        <v>724</v>
      </c>
      <c r="U15" s="179" t="s">
        <v>1193</v>
      </c>
      <c r="V15" s="143" t="s">
        <v>1948</v>
      </c>
      <c r="W15" s="179" t="s">
        <v>1949</v>
      </c>
      <c r="X15" s="137" t="s">
        <v>770</v>
      </c>
      <c r="Y15" s="179" t="s">
        <v>1214</v>
      </c>
      <c r="Z15" s="145" t="s">
        <v>937</v>
      </c>
      <c r="AA15" s="179" t="s">
        <v>1298</v>
      </c>
      <c r="AB15" s="135" t="s">
        <v>853</v>
      </c>
      <c r="AC15" s="148"/>
      <c r="AD15" s="151" t="s">
        <v>210</v>
      </c>
      <c r="AE15" s="156"/>
      <c r="AF15" s="148"/>
      <c r="AG15" s="156"/>
      <c r="AH15" s="151"/>
      <c r="AI15" s="148"/>
      <c r="AJ15" s="137">
        <v>2028</v>
      </c>
      <c r="AK15" s="148"/>
      <c r="AL15" s="176" t="s">
        <v>2012</v>
      </c>
      <c r="AN15" s="175" t="s">
        <v>1809</v>
      </c>
      <c r="AP15" s="189" t="s">
        <v>1928</v>
      </c>
      <c r="AQ15" s="179" t="s">
        <v>1929</v>
      </c>
      <c r="AS15" s="143" t="s">
        <v>1440</v>
      </c>
      <c r="AT15" s="196" t="s">
        <v>1432</v>
      </c>
    </row>
    <row r="16" spans="1:3710" ht="15" customHeight="1">
      <c r="A16" s="148"/>
      <c r="B16" s="147" t="s">
        <v>258</v>
      </c>
      <c r="C16" s="148"/>
      <c r="D16" s="152">
        <v>12</v>
      </c>
      <c r="E16" s="148"/>
      <c r="F16" s="157">
        <v>6.5</v>
      </c>
      <c r="G16" s="148"/>
      <c r="H16" s="147" t="s">
        <v>457</v>
      </c>
      <c r="I16" s="148"/>
      <c r="J16" s="150" t="s">
        <v>1050</v>
      </c>
      <c r="K16" s="148"/>
      <c r="L16" s="140" t="s">
        <v>1571</v>
      </c>
      <c r="M16" s="148"/>
      <c r="N16" s="152" t="s">
        <v>82</v>
      </c>
      <c r="O16" s="148"/>
      <c r="P16" s="134" t="s">
        <v>428</v>
      </c>
      <c r="Q16" s="148"/>
      <c r="R16" s="151" t="s">
        <v>1390</v>
      </c>
      <c r="S16" s="148"/>
      <c r="T16" s="133" t="s">
        <v>725</v>
      </c>
      <c r="U16" s="179" t="s">
        <v>1173</v>
      </c>
      <c r="V16" s="137" t="s">
        <v>792</v>
      </c>
      <c r="W16" s="180" t="s">
        <v>1196</v>
      </c>
      <c r="X16" s="137" t="s">
        <v>752</v>
      </c>
      <c r="Y16" s="179" t="s">
        <v>1215</v>
      </c>
      <c r="Z16" s="145" t="s">
        <v>808</v>
      </c>
      <c r="AA16" s="179" t="s">
        <v>1282</v>
      </c>
      <c r="AB16" s="137" t="s">
        <v>869</v>
      </c>
      <c r="AC16" s="148"/>
      <c r="AD16" s="151" t="s">
        <v>212</v>
      </c>
      <c r="AE16" s="148"/>
      <c r="AF16" s="148"/>
      <c r="AG16" s="148"/>
      <c r="AH16" s="170" t="s">
        <v>1000</v>
      </c>
      <c r="AI16" s="148"/>
      <c r="AJ16" s="137">
        <v>2029</v>
      </c>
      <c r="AK16" s="148"/>
      <c r="AL16" s="176" t="s">
        <v>2013</v>
      </c>
      <c r="AN16" s="175" t="s">
        <v>1810</v>
      </c>
      <c r="AP16" s="190" t="s">
        <v>1965</v>
      </c>
      <c r="AQ16" s="179" t="s">
        <v>1966</v>
      </c>
      <c r="AS16" s="143" t="s">
        <v>1441</v>
      </c>
      <c r="AT16" s="196" t="s">
        <v>1433</v>
      </c>
    </row>
    <row r="17" spans="1:46 3709:3710" ht="15" customHeight="1">
      <c r="A17" s="148"/>
      <c r="B17" s="147" t="s">
        <v>259</v>
      </c>
      <c r="C17" s="148"/>
      <c r="D17" s="152">
        <v>13</v>
      </c>
      <c r="E17" s="148"/>
      <c r="F17" s="157">
        <v>7</v>
      </c>
      <c r="G17" s="148"/>
      <c r="H17" s="147" t="s">
        <v>458</v>
      </c>
      <c r="I17" s="148"/>
      <c r="J17" s="150" t="s">
        <v>1051</v>
      </c>
      <c r="K17" s="148"/>
      <c r="L17" s="140" t="s">
        <v>1311</v>
      </c>
      <c r="M17" s="148"/>
      <c r="N17" s="152" t="s">
        <v>1002</v>
      </c>
      <c r="O17" s="148"/>
      <c r="P17" s="136" t="s">
        <v>1129</v>
      </c>
      <c r="Q17" s="148"/>
      <c r="R17" s="151" t="s">
        <v>1096</v>
      </c>
      <c r="S17" s="148"/>
      <c r="T17" s="133" t="s">
        <v>726</v>
      </c>
      <c r="U17" s="179" t="s">
        <v>1175</v>
      </c>
      <c r="V17" s="143" t="s">
        <v>793</v>
      </c>
      <c r="W17" s="179" t="s">
        <v>1203</v>
      </c>
      <c r="X17" s="137" t="s">
        <v>965</v>
      </c>
      <c r="Y17" s="179" t="s">
        <v>1206</v>
      </c>
      <c r="Z17" s="145" t="s">
        <v>1156</v>
      </c>
      <c r="AA17" s="179" t="s">
        <v>1296</v>
      </c>
      <c r="AB17" s="133" t="s">
        <v>843</v>
      </c>
      <c r="AC17" s="148"/>
      <c r="AD17" s="151"/>
      <c r="AE17" s="148"/>
      <c r="AF17" s="148"/>
      <c r="AG17" s="148"/>
      <c r="AH17" s="170" t="s">
        <v>1001</v>
      </c>
      <c r="AI17" s="148"/>
      <c r="AJ17" s="137">
        <v>2030</v>
      </c>
      <c r="AK17" s="148"/>
      <c r="AL17" s="176" t="s">
        <v>2014</v>
      </c>
      <c r="AN17" s="175" t="s">
        <v>1811</v>
      </c>
      <c r="AP17" s="189" t="s">
        <v>1930</v>
      </c>
      <c r="AQ17" s="179" t="s">
        <v>1931</v>
      </c>
      <c r="AS17" s="143" t="s">
        <v>1442</v>
      </c>
      <c r="AT17" s="196" t="s">
        <v>1434</v>
      </c>
    </row>
    <row r="18" spans="1:46 3709:3710" ht="15" customHeight="1">
      <c r="A18" s="148"/>
      <c r="B18" s="147" t="s">
        <v>260</v>
      </c>
      <c r="C18" s="148"/>
      <c r="D18" s="152">
        <v>14</v>
      </c>
      <c r="E18" s="148"/>
      <c r="F18" s="157">
        <v>7.5</v>
      </c>
      <c r="G18" s="148"/>
      <c r="H18" s="147" t="s">
        <v>459</v>
      </c>
      <c r="I18" s="148"/>
      <c r="J18" s="157"/>
      <c r="K18" s="148"/>
      <c r="L18" s="140" t="s">
        <v>76</v>
      </c>
      <c r="M18" s="148"/>
      <c r="N18" s="152" t="s">
        <v>75</v>
      </c>
      <c r="O18" s="148"/>
      <c r="P18" s="136" t="s">
        <v>1130</v>
      </c>
      <c r="Q18" s="148"/>
      <c r="R18" s="151" t="s">
        <v>1090</v>
      </c>
      <c r="S18" s="148"/>
      <c r="T18" s="133" t="s">
        <v>727</v>
      </c>
      <c r="U18" s="179" t="s">
        <v>1182</v>
      </c>
      <c r="V18" s="143" t="s">
        <v>1950</v>
      </c>
      <c r="W18" s="179" t="s">
        <v>1951</v>
      </c>
      <c r="X18" s="137" t="s">
        <v>753</v>
      </c>
      <c r="Y18" s="179" t="s">
        <v>1210</v>
      </c>
      <c r="Z18" s="145" t="s">
        <v>1034</v>
      </c>
      <c r="AA18" s="179" t="s">
        <v>1290</v>
      </c>
      <c r="AB18" s="133" t="s">
        <v>980</v>
      </c>
      <c r="AC18" s="148"/>
      <c r="AD18" s="151" t="s">
        <v>1000</v>
      </c>
      <c r="AE18" s="148"/>
      <c r="AF18" s="148"/>
      <c r="AG18" s="148"/>
      <c r="AH18" s="170" t="s">
        <v>155</v>
      </c>
      <c r="AI18" s="156"/>
      <c r="AJ18" s="148"/>
      <c r="AK18" s="148"/>
      <c r="AL18" s="176" t="s">
        <v>2015</v>
      </c>
      <c r="AN18" s="175" t="s">
        <v>1812</v>
      </c>
      <c r="AP18" s="189" t="s">
        <v>1361</v>
      </c>
      <c r="AQ18" s="179" t="s">
        <v>1327</v>
      </c>
      <c r="AS18" s="143" t="s">
        <v>1443</v>
      </c>
      <c r="AT18" s="196" t="s">
        <v>1435</v>
      </c>
    </row>
    <row r="19" spans="1:46 3709:3710" ht="15" customHeight="1">
      <c r="A19" s="148"/>
      <c r="B19" s="147" t="s">
        <v>261</v>
      </c>
      <c r="C19" s="148"/>
      <c r="D19" s="152">
        <v>15</v>
      </c>
      <c r="E19" s="148"/>
      <c r="F19" s="157">
        <v>8</v>
      </c>
      <c r="G19" s="148"/>
      <c r="H19" s="147" t="s">
        <v>460</v>
      </c>
      <c r="I19" s="148"/>
      <c r="J19" s="157"/>
      <c r="K19" s="148"/>
      <c r="L19" s="140" t="s">
        <v>1798</v>
      </c>
      <c r="M19" s="148"/>
      <c r="N19" s="152" t="s">
        <v>79</v>
      </c>
      <c r="O19" s="148"/>
      <c r="P19" s="136" t="s">
        <v>1121</v>
      </c>
      <c r="Q19" s="148"/>
      <c r="R19" s="151" t="s">
        <v>1386</v>
      </c>
      <c r="S19" s="148"/>
      <c r="T19" s="133" t="s">
        <v>728</v>
      </c>
      <c r="U19" s="179" t="s">
        <v>1177</v>
      </c>
      <c r="V19" s="143" t="s">
        <v>794</v>
      </c>
      <c r="W19" s="179" t="s">
        <v>1201</v>
      </c>
      <c r="X19" s="137" t="s">
        <v>755</v>
      </c>
      <c r="Y19" s="179" t="s">
        <v>1204</v>
      </c>
      <c r="Z19" s="145" t="s">
        <v>743</v>
      </c>
      <c r="AA19" s="179" t="s">
        <v>1247</v>
      </c>
      <c r="AB19" s="138" t="s">
        <v>883</v>
      </c>
      <c r="AC19" s="148"/>
      <c r="AD19" s="151" t="s">
        <v>1001</v>
      </c>
      <c r="AE19" s="148"/>
      <c r="AF19" s="148"/>
      <c r="AG19" s="148"/>
      <c r="AH19" s="170" t="s">
        <v>243</v>
      </c>
      <c r="AI19" s="148"/>
      <c r="AJ19" s="148"/>
      <c r="AK19" s="148"/>
      <c r="AL19" s="176" t="s">
        <v>2016</v>
      </c>
      <c r="AN19" s="175" t="s">
        <v>1813</v>
      </c>
      <c r="AP19" s="189" t="s">
        <v>1358</v>
      </c>
      <c r="AQ19" s="179" t="s">
        <v>1324</v>
      </c>
      <c r="AS19" s="143" t="s">
        <v>1444</v>
      </c>
      <c r="AT19" s="196" t="s">
        <v>1436</v>
      </c>
    </row>
    <row r="20" spans="1:46 3709:3710" ht="15" customHeight="1">
      <c r="A20" s="148"/>
      <c r="B20" s="147" t="s">
        <v>262</v>
      </c>
      <c r="C20" s="148"/>
      <c r="D20" s="152">
        <v>16</v>
      </c>
      <c r="E20" s="148"/>
      <c r="F20" s="157">
        <v>8.5</v>
      </c>
      <c r="G20" s="148"/>
      <c r="H20" s="147" t="s">
        <v>461</v>
      </c>
      <c r="I20" s="148"/>
      <c r="J20" s="157"/>
      <c r="K20" s="148"/>
      <c r="L20" s="140" t="s">
        <v>2001</v>
      </c>
      <c r="M20" s="148"/>
      <c r="N20" s="152" t="s">
        <v>1031</v>
      </c>
      <c r="O20" s="148"/>
      <c r="P20" s="136" t="s">
        <v>429</v>
      </c>
      <c r="Q20" s="148"/>
      <c r="R20" s="151" t="s">
        <v>1082</v>
      </c>
      <c r="S20" s="148"/>
      <c r="T20" s="133" t="s">
        <v>729</v>
      </c>
      <c r="U20" s="179" t="s">
        <v>1183</v>
      </c>
      <c r="V20" s="143" t="s">
        <v>1952</v>
      </c>
      <c r="W20" s="179" t="s">
        <v>1231</v>
      </c>
      <c r="X20" s="137" t="s">
        <v>772</v>
      </c>
      <c r="Y20" s="179" t="s">
        <v>1219</v>
      </c>
      <c r="Z20" s="142" t="s">
        <v>1885</v>
      </c>
      <c r="AA20" s="179" t="s">
        <v>1886</v>
      </c>
      <c r="AB20" s="137" t="s">
        <v>879</v>
      </c>
      <c r="AC20" s="148"/>
      <c r="AD20" s="151"/>
      <c r="AE20" s="148"/>
      <c r="AF20" s="148"/>
      <c r="AG20" s="148"/>
      <c r="AH20" s="151" t="s">
        <v>1058</v>
      </c>
      <c r="AI20" s="148"/>
      <c r="AJ20" s="148"/>
      <c r="AK20" s="148"/>
      <c r="AL20" s="176" t="s">
        <v>2017</v>
      </c>
      <c r="AN20" s="175" t="s">
        <v>1814</v>
      </c>
      <c r="AP20" s="189" t="s">
        <v>1360</v>
      </c>
      <c r="AQ20" s="179" t="s">
        <v>1326</v>
      </c>
      <c r="AS20" s="143" t="s">
        <v>1445</v>
      </c>
      <c r="AT20" s="196" t="s">
        <v>1437</v>
      </c>
    </row>
    <row r="21" spans="1:46 3709:3710" ht="15" customHeight="1">
      <c r="A21" s="148"/>
      <c r="B21" s="147" t="s">
        <v>263</v>
      </c>
      <c r="C21" s="148"/>
      <c r="D21" s="152">
        <v>17</v>
      </c>
      <c r="E21" s="148"/>
      <c r="F21" s="157">
        <v>9</v>
      </c>
      <c r="G21" s="148"/>
      <c r="H21" s="147" t="s">
        <v>462</v>
      </c>
      <c r="I21" s="148"/>
      <c r="J21" s="157"/>
      <c r="K21" s="148"/>
      <c r="L21" s="140" t="s">
        <v>927</v>
      </c>
      <c r="M21" s="148"/>
      <c r="N21" s="152" t="s">
        <v>698</v>
      </c>
      <c r="O21" s="148"/>
      <c r="P21" s="264" t="s">
        <v>1915</v>
      </c>
      <c r="Q21" s="148"/>
      <c r="R21" s="151" t="s">
        <v>1083</v>
      </c>
      <c r="S21" s="148"/>
      <c r="T21" s="133" t="s">
        <v>730</v>
      </c>
      <c r="U21" s="179" t="s">
        <v>1169</v>
      </c>
      <c r="V21" s="143" t="s">
        <v>795</v>
      </c>
      <c r="W21" s="179" t="s">
        <v>1195</v>
      </c>
      <c r="X21" s="137" t="s">
        <v>756</v>
      </c>
      <c r="Y21" s="179" t="s">
        <v>1212</v>
      </c>
      <c r="Z21" s="145" t="s">
        <v>809</v>
      </c>
      <c r="AA21" s="179" t="s">
        <v>1291</v>
      </c>
      <c r="AB21" s="135" t="s">
        <v>1068</v>
      </c>
      <c r="AC21" s="148"/>
      <c r="AD21" s="151" t="s">
        <v>213</v>
      </c>
      <c r="AE21" s="156"/>
      <c r="AF21" s="148"/>
      <c r="AG21" s="156"/>
      <c r="AH21" s="151" t="s">
        <v>1059</v>
      </c>
      <c r="AI21" s="148"/>
      <c r="AJ21" s="148"/>
      <c r="AK21" s="148"/>
      <c r="AL21" s="176" t="s">
        <v>2018</v>
      </c>
      <c r="AN21" s="175" t="s">
        <v>1815</v>
      </c>
      <c r="AP21" s="190" t="s">
        <v>1380</v>
      </c>
      <c r="AQ21" s="179" t="s">
        <v>1346</v>
      </c>
      <c r="AS21" s="143" t="s">
        <v>1446</v>
      </c>
      <c r="AT21" s="196" t="s">
        <v>1438</v>
      </c>
    </row>
    <row r="22" spans="1:46 3709:3710" ht="15" customHeight="1">
      <c r="A22" s="148"/>
      <c r="B22" s="147" t="s">
        <v>264</v>
      </c>
      <c r="C22" s="148"/>
      <c r="D22" s="152">
        <v>18</v>
      </c>
      <c r="E22" s="148"/>
      <c r="F22" s="157">
        <v>9.5</v>
      </c>
      <c r="G22" s="148"/>
      <c r="H22" s="147" t="s">
        <v>463</v>
      </c>
      <c r="I22" s="148"/>
      <c r="J22" s="157"/>
      <c r="K22" s="148"/>
      <c r="L22" s="140" t="s">
        <v>1018</v>
      </c>
      <c r="M22" s="148"/>
      <c r="N22" s="152" t="s">
        <v>72</v>
      </c>
      <c r="O22" s="148"/>
      <c r="P22" s="134" t="s">
        <v>1131</v>
      </c>
      <c r="Q22" s="148"/>
      <c r="R22" s="151" t="s">
        <v>1083</v>
      </c>
      <c r="S22" s="148"/>
      <c r="T22" s="133" t="s">
        <v>731</v>
      </c>
      <c r="U22" s="180" t="s">
        <v>1171</v>
      </c>
      <c r="V22" s="143" t="s">
        <v>1953</v>
      </c>
      <c r="W22" s="179" t="s">
        <v>1954</v>
      </c>
      <c r="X22" s="137" t="s">
        <v>757</v>
      </c>
      <c r="Y22" s="179" t="s">
        <v>1223</v>
      </c>
      <c r="Z22" s="145" t="s">
        <v>938</v>
      </c>
      <c r="AA22" s="179" t="s">
        <v>1274</v>
      </c>
      <c r="AB22" s="133" t="s">
        <v>849</v>
      </c>
      <c r="AC22" s="148"/>
      <c r="AD22" s="151" t="s">
        <v>1053</v>
      </c>
      <c r="AE22" s="148"/>
      <c r="AF22" s="148"/>
      <c r="AG22" s="148"/>
      <c r="AH22" s="151" t="s">
        <v>243</v>
      </c>
      <c r="AI22" s="148"/>
      <c r="AJ22" s="148"/>
      <c r="AK22" s="148"/>
      <c r="AL22" s="176" t="s">
        <v>2019</v>
      </c>
      <c r="AN22" s="175" t="s">
        <v>1816</v>
      </c>
      <c r="AP22" s="189" t="s">
        <v>1373</v>
      </c>
      <c r="AQ22" s="179" t="s">
        <v>1339</v>
      </c>
      <c r="AS22" s="143" t="s">
        <v>1882</v>
      </c>
      <c r="AT22" s="196" t="s">
        <v>1430</v>
      </c>
    </row>
    <row r="23" spans="1:46 3709:3710" ht="15" customHeight="1">
      <c r="A23" s="148"/>
      <c r="B23" s="147" t="s">
        <v>265</v>
      </c>
      <c r="C23" s="148"/>
      <c r="D23" s="152">
        <v>19</v>
      </c>
      <c r="E23" s="148"/>
      <c r="F23" s="157">
        <v>10</v>
      </c>
      <c r="G23" s="148"/>
      <c r="H23" s="147" t="s">
        <v>464</v>
      </c>
      <c r="I23" s="148"/>
      <c r="J23" s="157"/>
      <c r="K23" s="148"/>
      <c r="L23" s="141" t="s">
        <v>2002</v>
      </c>
      <c r="M23" s="148"/>
      <c r="N23" s="152" t="s">
        <v>1022</v>
      </c>
      <c r="O23" s="148"/>
      <c r="P23" s="134" t="s">
        <v>1132</v>
      </c>
      <c r="Q23" s="148"/>
      <c r="R23" s="151" t="s">
        <v>1097</v>
      </c>
      <c r="S23" s="148"/>
      <c r="T23" s="133" t="s">
        <v>1152</v>
      </c>
      <c r="U23" s="179" t="s">
        <v>1147</v>
      </c>
      <c r="V23" s="143" t="s">
        <v>1955</v>
      </c>
      <c r="W23" s="179" t="s">
        <v>1956</v>
      </c>
      <c r="X23" s="137" t="s">
        <v>758</v>
      </c>
      <c r="Y23" s="179" t="s">
        <v>1221</v>
      </c>
      <c r="Z23" s="145" t="s">
        <v>1891</v>
      </c>
      <c r="AA23" s="179" t="s">
        <v>1892</v>
      </c>
      <c r="AB23" s="137" t="s">
        <v>1399</v>
      </c>
      <c r="AC23" s="148"/>
      <c r="AD23" s="151"/>
      <c r="AE23" s="148"/>
      <c r="AF23" s="148"/>
      <c r="AG23" s="148"/>
      <c r="AH23" s="151" t="s">
        <v>155</v>
      </c>
      <c r="AI23" s="148"/>
      <c r="AJ23" s="148"/>
      <c r="AK23" s="148"/>
      <c r="AL23" s="176" t="s">
        <v>2020</v>
      </c>
      <c r="AN23" s="175" t="s">
        <v>1817</v>
      </c>
      <c r="AP23" s="189" t="s">
        <v>1379</v>
      </c>
      <c r="AQ23" s="179" t="s">
        <v>1345</v>
      </c>
      <c r="AS23" s="143" t="s">
        <v>1447</v>
      </c>
      <c r="AT23" s="196" t="s">
        <v>1430</v>
      </c>
    </row>
    <row r="24" spans="1:46 3709:3710" ht="15" customHeight="1">
      <c r="A24" s="148"/>
      <c r="B24" s="147" t="s">
        <v>266</v>
      </c>
      <c r="C24" s="148"/>
      <c r="D24" s="152">
        <v>20</v>
      </c>
      <c r="E24" s="148"/>
      <c r="F24" s="155"/>
      <c r="G24" s="148"/>
      <c r="H24" s="147" t="s">
        <v>465</v>
      </c>
      <c r="I24" s="148"/>
      <c r="J24" s="157"/>
      <c r="K24" s="148"/>
      <c r="L24" s="140" t="s">
        <v>1988</v>
      </c>
      <c r="M24" s="148"/>
      <c r="N24" s="152" t="s">
        <v>73</v>
      </c>
      <c r="O24" s="148"/>
      <c r="P24" s="134" t="s">
        <v>1133</v>
      </c>
      <c r="Q24" s="148"/>
      <c r="R24" s="151" t="s">
        <v>1104</v>
      </c>
      <c r="S24" s="148"/>
      <c r="T24" s="133" t="s">
        <v>732</v>
      </c>
      <c r="U24" s="179" t="s">
        <v>1181</v>
      </c>
      <c r="V24" s="143" t="s">
        <v>1957</v>
      </c>
      <c r="W24" s="179" t="s">
        <v>1958</v>
      </c>
      <c r="X24" s="137" t="s">
        <v>759</v>
      </c>
      <c r="Y24" s="179" t="s">
        <v>1211</v>
      </c>
      <c r="Z24" s="145" t="s">
        <v>810</v>
      </c>
      <c r="AA24" s="179" t="s">
        <v>1303</v>
      </c>
      <c r="AB24" s="137" t="s">
        <v>1996</v>
      </c>
      <c r="AC24" s="148"/>
      <c r="AD24" s="151" t="s">
        <v>475</v>
      </c>
      <c r="AE24" s="156"/>
      <c r="AF24" s="148"/>
      <c r="AG24" s="156"/>
      <c r="AH24" s="170" t="s">
        <v>213</v>
      </c>
      <c r="AI24" s="148"/>
      <c r="AJ24" s="148"/>
      <c r="AK24" s="148"/>
      <c r="AL24" s="176" t="s">
        <v>2021</v>
      </c>
      <c r="AN24" s="175" t="s">
        <v>1818</v>
      </c>
      <c r="AP24" s="190" t="s">
        <v>1382</v>
      </c>
      <c r="AQ24" s="179" t="s">
        <v>1348</v>
      </c>
      <c r="AS24" s="143" t="s">
        <v>1429</v>
      </c>
      <c r="AT24" s="196" t="s">
        <v>1430</v>
      </c>
      <c r="ELQ24" s="30"/>
      <c r="ELR24" s="30"/>
    </row>
    <row r="25" spans="1:46 3709:3710" ht="15" customHeight="1">
      <c r="A25" s="148"/>
      <c r="B25" s="147" t="s">
        <v>267</v>
      </c>
      <c r="C25" s="148"/>
      <c r="D25" s="152">
        <v>21</v>
      </c>
      <c r="E25" s="148"/>
      <c r="F25" s="157">
        <v>0</v>
      </c>
      <c r="G25" s="148"/>
      <c r="H25" s="147" t="s">
        <v>466</v>
      </c>
      <c r="I25" s="148"/>
      <c r="J25" s="157"/>
      <c r="K25" s="148"/>
      <c r="L25" s="140" t="s">
        <v>153</v>
      </c>
      <c r="M25" s="148"/>
      <c r="N25" s="152" t="s">
        <v>1023</v>
      </c>
      <c r="O25" s="148"/>
      <c r="P25" s="134" t="s">
        <v>430</v>
      </c>
      <c r="Q25" s="148"/>
      <c r="R25" s="151" t="s">
        <v>1093</v>
      </c>
      <c r="S25" s="148"/>
      <c r="T25" s="133" t="s">
        <v>733</v>
      </c>
      <c r="U25" s="180" t="s">
        <v>1178</v>
      </c>
      <c r="V25" s="143" t="s">
        <v>1959</v>
      </c>
      <c r="W25" s="179" t="s">
        <v>1960</v>
      </c>
      <c r="X25" s="137" t="s">
        <v>785</v>
      </c>
      <c r="Y25" s="179" t="s">
        <v>1245</v>
      </c>
      <c r="Z25" s="145" t="s">
        <v>811</v>
      </c>
      <c r="AA25" s="179" t="s">
        <v>1279</v>
      </c>
      <c r="AB25" s="137" t="s">
        <v>862</v>
      </c>
      <c r="AC25" s="148"/>
      <c r="AD25" s="151" t="s">
        <v>201</v>
      </c>
      <c r="AE25" s="148"/>
      <c r="AF25" s="148"/>
      <c r="AG25" s="148"/>
      <c r="AH25" s="170" t="s">
        <v>1053</v>
      </c>
      <c r="AI25" s="148"/>
      <c r="AJ25" s="148"/>
      <c r="AK25" s="148"/>
      <c r="AL25" s="176" t="s">
        <v>2022</v>
      </c>
      <c r="AN25" s="175" t="s">
        <v>1819</v>
      </c>
      <c r="AP25" s="189" t="s">
        <v>1364</v>
      </c>
      <c r="AQ25" s="179" t="s">
        <v>1330</v>
      </c>
    </row>
    <row r="26" spans="1:46 3709:3710" ht="15" customHeight="1">
      <c r="A26" s="148"/>
      <c r="B26" s="147" t="s">
        <v>268</v>
      </c>
      <c r="C26" s="148"/>
      <c r="D26" s="152">
        <v>22</v>
      </c>
      <c r="E26" s="148"/>
      <c r="F26" s="157">
        <v>5</v>
      </c>
      <c r="G26" s="148"/>
      <c r="H26" s="147" t="s">
        <v>467</v>
      </c>
      <c r="I26" s="148"/>
      <c r="J26" s="157"/>
      <c r="K26" s="148"/>
      <c r="L26" s="140" t="s">
        <v>1015</v>
      </c>
      <c r="M26" s="148"/>
      <c r="N26" s="152" t="s">
        <v>81</v>
      </c>
      <c r="O26" s="148"/>
      <c r="P26" s="134" t="s">
        <v>431</v>
      </c>
      <c r="Q26" s="148"/>
      <c r="R26" s="151" t="s">
        <v>1105</v>
      </c>
      <c r="S26" s="148"/>
      <c r="T26" s="133" t="s">
        <v>734</v>
      </c>
      <c r="U26" s="179" t="s">
        <v>1184</v>
      </c>
      <c r="V26" s="143" t="s">
        <v>796</v>
      </c>
      <c r="W26" s="179" t="s">
        <v>1197</v>
      </c>
      <c r="X26" s="137" t="s">
        <v>760</v>
      </c>
      <c r="Y26" s="179" t="s">
        <v>1213</v>
      </c>
      <c r="Z26" s="142" t="s">
        <v>939</v>
      </c>
      <c r="AA26" s="179" t="s">
        <v>1893</v>
      </c>
      <c r="AB26" s="137" t="s">
        <v>877</v>
      </c>
      <c r="AC26" s="148"/>
      <c r="AD26" s="151" t="s">
        <v>202</v>
      </c>
      <c r="AE26" s="148"/>
      <c r="AF26" s="148"/>
      <c r="AG26" s="148"/>
      <c r="AH26" s="170" t="s">
        <v>155</v>
      </c>
      <c r="AI26" s="148"/>
      <c r="AJ26" s="148"/>
      <c r="AK26" s="148"/>
      <c r="AL26" s="176" t="s">
        <v>2023</v>
      </c>
      <c r="AN26" s="175" t="s">
        <v>1820</v>
      </c>
      <c r="AP26" s="189" t="s">
        <v>1371</v>
      </c>
      <c r="AQ26" s="179" t="s">
        <v>1337</v>
      </c>
    </row>
    <row r="27" spans="1:46 3709:3710" ht="15" customHeight="1">
      <c r="A27" s="148"/>
      <c r="B27" s="147" t="s">
        <v>269</v>
      </c>
      <c r="C27" s="148"/>
      <c r="D27" s="152">
        <v>23</v>
      </c>
      <c r="E27" s="148"/>
      <c r="F27" s="155"/>
      <c r="G27" s="148"/>
      <c r="H27" s="147" t="s">
        <v>468</v>
      </c>
      <c r="I27" s="148"/>
      <c r="J27" s="157"/>
      <c r="K27" s="148"/>
      <c r="L27" s="146" t="s">
        <v>1574</v>
      </c>
      <c r="M27" s="148"/>
      <c r="N27" s="152" t="s">
        <v>1578</v>
      </c>
      <c r="O27" s="148"/>
      <c r="P27" s="134" t="s">
        <v>432</v>
      </c>
      <c r="Q27" s="148"/>
      <c r="R27" s="151" t="s">
        <v>1098</v>
      </c>
      <c r="S27" s="148"/>
      <c r="T27" s="133" t="s">
        <v>735</v>
      </c>
      <c r="U27" s="179" t="s">
        <v>1179</v>
      </c>
      <c r="V27" s="143" t="s">
        <v>1491</v>
      </c>
      <c r="W27" s="179" t="s">
        <v>1495</v>
      </c>
      <c r="X27" s="267" t="s">
        <v>910</v>
      </c>
      <c r="Y27" s="179"/>
      <c r="Z27" s="145" t="s">
        <v>812</v>
      </c>
      <c r="AA27" s="179" t="s">
        <v>1297</v>
      </c>
      <c r="AB27" s="137" t="s">
        <v>885</v>
      </c>
      <c r="AC27" s="148"/>
      <c r="AD27" s="151"/>
      <c r="AE27" s="148"/>
      <c r="AF27" s="148"/>
      <c r="AG27" s="148"/>
      <c r="AH27" s="170" t="s">
        <v>243</v>
      </c>
      <c r="AI27" s="148"/>
      <c r="AJ27" s="148"/>
      <c r="AK27" s="148"/>
      <c r="AL27" s="176" t="s">
        <v>2024</v>
      </c>
      <c r="AN27" s="175" t="s">
        <v>1821</v>
      </c>
      <c r="AP27" s="189" t="s">
        <v>1374</v>
      </c>
      <c r="AQ27" s="179" t="s">
        <v>1340</v>
      </c>
    </row>
    <row r="28" spans="1:46 3709:3710" ht="15" customHeight="1">
      <c r="A28" s="148"/>
      <c r="B28" s="147" t="s">
        <v>270</v>
      </c>
      <c r="C28" s="148"/>
      <c r="D28" s="152">
        <v>24</v>
      </c>
      <c r="E28" s="148"/>
      <c r="F28" s="157">
        <v>0</v>
      </c>
      <c r="G28" s="148"/>
      <c r="H28" s="147" t="s">
        <v>469</v>
      </c>
      <c r="I28" s="148"/>
      <c r="J28" s="157"/>
      <c r="K28" s="148"/>
      <c r="L28" s="140" t="s">
        <v>1043</v>
      </c>
      <c r="M28" s="148"/>
      <c r="N28" s="152" t="s">
        <v>1024</v>
      </c>
      <c r="O28" s="148"/>
      <c r="P28" s="134" t="s">
        <v>433</v>
      </c>
      <c r="Q28" s="148"/>
      <c r="R28" s="151" t="s">
        <v>1385</v>
      </c>
      <c r="S28" s="148"/>
      <c r="T28" s="133" t="s">
        <v>736</v>
      </c>
      <c r="U28" s="179" t="s">
        <v>1194</v>
      </c>
      <c r="V28" s="143" t="s">
        <v>1961</v>
      </c>
      <c r="W28" s="179" t="s">
        <v>1230</v>
      </c>
      <c r="X28" s="137" t="s">
        <v>798</v>
      </c>
      <c r="Y28" s="179" t="s">
        <v>1302</v>
      </c>
      <c r="Z28" s="142" t="s">
        <v>1157</v>
      </c>
      <c r="AA28" s="179" t="s">
        <v>1256</v>
      </c>
      <c r="AB28" s="137" t="s">
        <v>864</v>
      </c>
      <c r="AC28" s="148"/>
      <c r="AD28" s="162" t="s">
        <v>1072</v>
      </c>
      <c r="AE28" s="148"/>
      <c r="AF28" s="148"/>
      <c r="AG28" s="148"/>
      <c r="AH28" s="148"/>
      <c r="AI28" s="148"/>
      <c r="AJ28" s="148"/>
      <c r="AK28" s="148"/>
      <c r="AL28" s="176" t="s">
        <v>2025</v>
      </c>
      <c r="AN28" s="175" t="s">
        <v>1822</v>
      </c>
      <c r="AP28" s="190" t="s">
        <v>1366</v>
      </c>
      <c r="AQ28" s="179" t="s">
        <v>1332</v>
      </c>
    </row>
    <row r="29" spans="1:46 3709:3710" ht="15" customHeight="1">
      <c r="A29" s="148"/>
      <c r="B29" s="147" t="s">
        <v>271</v>
      </c>
      <c r="C29" s="148"/>
      <c r="D29" s="152">
        <v>25</v>
      </c>
      <c r="E29" s="148"/>
      <c r="F29" s="157">
        <v>3</v>
      </c>
      <c r="G29" s="148"/>
      <c r="H29" s="147" t="s">
        <v>470</v>
      </c>
      <c r="I29" s="148"/>
      <c r="J29" s="157"/>
      <c r="K29" s="148"/>
      <c r="L29" s="140" t="s">
        <v>1606</v>
      </c>
      <c r="M29" s="148"/>
      <c r="N29" s="152" t="s">
        <v>1025</v>
      </c>
      <c r="O29" s="148"/>
      <c r="P29" s="134" t="s">
        <v>434</v>
      </c>
      <c r="Q29" s="148"/>
      <c r="R29" s="151" t="s">
        <v>1395</v>
      </c>
      <c r="S29" s="148"/>
      <c r="T29" s="133" t="s">
        <v>934</v>
      </c>
      <c r="U29" s="179" t="s">
        <v>1190</v>
      </c>
      <c r="V29" s="143" t="s">
        <v>797</v>
      </c>
      <c r="W29" s="179" t="s">
        <v>1200</v>
      </c>
      <c r="X29" s="137" t="s">
        <v>761</v>
      </c>
      <c r="Y29" s="179" t="s">
        <v>1229</v>
      </c>
      <c r="Z29" s="145" t="s">
        <v>940</v>
      </c>
      <c r="AA29" s="179" t="s">
        <v>1272</v>
      </c>
      <c r="AB29" s="135" t="s">
        <v>850</v>
      </c>
      <c r="AC29" s="148"/>
      <c r="AD29" s="162" t="s">
        <v>1073</v>
      </c>
      <c r="AE29" s="156"/>
      <c r="AF29" s="148"/>
      <c r="AG29" s="156"/>
      <c r="AH29" s="148"/>
      <c r="AI29" s="148"/>
      <c r="AJ29" s="148"/>
      <c r="AK29" s="148"/>
      <c r="AL29" s="176" t="s">
        <v>2026</v>
      </c>
      <c r="AN29" s="175" t="s">
        <v>1823</v>
      </c>
      <c r="AP29" s="189" t="s">
        <v>1932</v>
      </c>
      <c r="AQ29" s="179" t="s">
        <v>1933</v>
      </c>
      <c r="ELQ29" s="30"/>
      <c r="ELR29" s="30"/>
    </row>
    <row r="30" spans="1:46 3709:3710" ht="15" customHeight="1">
      <c r="A30" s="148"/>
      <c r="B30" s="147" t="s">
        <v>272</v>
      </c>
      <c r="C30" s="148"/>
      <c r="D30" s="152">
        <v>26</v>
      </c>
      <c r="E30" s="148"/>
      <c r="F30" s="157">
        <v>5</v>
      </c>
      <c r="G30" s="148"/>
      <c r="H30" s="147" t="s">
        <v>471</v>
      </c>
      <c r="I30" s="148"/>
      <c r="J30" s="157"/>
      <c r="K30" s="148"/>
      <c r="L30" s="140" t="s">
        <v>928</v>
      </c>
      <c r="M30" s="148"/>
      <c r="N30" s="152" t="s">
        <v>87</v>
      </c>
      <c r="O30" s="148"/>
      <c r="P30" s="134" t="s">
        <v>962</v>
      </c>
      <c r="Q30" s="148"/>
      <c r="R30" s="151" t="s">
        <v>1106</v>
      </c>
      <c r="S30" s="148"/>
      <c r="T30" s="133" t="s">
        <v>737</v>
      </c>
      <c r="U30" s="179" t="s">
        <v>1176</v>
      </c>
      <c r="V30" s="143" t="s">
        <v>1962</v>
      </c>
      <c r="W30" s="179" t="s">
        <v>1963</v>
      </c>
      <c r="X30" s="137" t="s">
        <v>762</v>
      </c>
      <c r="Y30" s="179" t="s">
        <v>1242</v>
      </c>
      <c r="Z30" s="145" t="s">
        <v>813</v>
      </c>
      <c r="AA30" s="179" t="s">
        <v>1271</v>
      </c>
      <c r="AB30" s="137" t="s">
        <v>858</v>
      </c>
      <c r="AC30" s="148"/>
      <c r="AD30" s="162" t="s">
        <v>1060</v>
      </c>
      <c r="AE30" s="148"/>
      <c r="AF30" s="148"/>
      <c r="AG30" s="148"/>
      <c r="AH30" s="148"/>
      <c r="AI30" s="148"/>
      <c r="AJ30" s="148"/>
      <c r="AK30" s="148"/>
      <c r="AL30" s="176" t="s">
        <v>2027</v>
      </c>
      <c r="AN30" s="175" t="s">
        <v>1824</v>
      </c>
      <c r="AP30" s="189" t="s">
        <v>1376</v>
      </c>
      <c r="AQ30" s="179" t="s">
        <v>1342</v>
      </c>
    </row>
    <row r="31" spans="1:46 3709:3710" ht="15" customHeight="1">
      <c r="A31" s="148"/>
      <c r="B31" s="147" t="s">
        <v>273</v>
      </c>
      <c r="C31" s="148"/>
      <c r="D31" s="152">
        <v>27</v>
      </c>
      <c r="E31" s="148"/>
      <c r="F31" s="155"/>
      <c r="G31" s="148"/>
      <c r="H31" s="147" t="s">
        <v>472</v>
      </c>
      <c r="I31" s="148"/>
      <c r="J31" s="157"/>
      <c r="K31" s="148"/>
      <c r="L31" s="140" t="s">
        <v>1016</v>
      </c>
      <c r="M31" s="148"/>
      <c r="N31" s="152" t="s">
        <v>83</v>
      </c>
      <c r="O31" s="148"/>
      <c r="P31" s="134" t="s">
        <v>1008</v>
      </c>
      <c r="Q31" s="148"/>
      <c r="R31" s="151" t="s">
        <v>1397</v>
      </c>
      <c r="S31" s="148"/>
      <c r="T31" s="133" t="s">
        <v>738</v>
      </c>
      <c r="U31" s="179" t="s">
        <v>1172</v>
      </c>
      <c r="V31" s="143" t="s">
        <v>1964</v>
      </c>
      <c r="W31" s="179" t="s">
        <v>1684</v>
      </c>
      <c r="X31" s="137" t="s">
        <v>763</v>
      </c>
      <c r="Y31" s="179" t="s">
        <v>1249</v>
      </c>
      <c r="Z31" s="142" t="s">
        <v>967</v>
      </c>
      <c r="AA31" s="179" t="s">
        <v>1266</v>
      </c>
      <c r="AB31" s="133" t="s">
        <v>838</v>
      </c>
      <c r="AC31" s="148"/>
      <c r="AD31" s="162" t="s">
        <v>1074</v>
      </c>
      <c r="AE31" s="148"/>
      <c r="AF31" s="148"/>
      <c r="AG31" s="148"/>
      <c r="AH31" s="148"/>
      <c r="AI31" s="148"/>
      <c r="AJ31" s="148"/>
      <c r="AK31" s="148"/>
      <c r="AL31" s="176" t="s">
        <v>2028</v>
      </c>
      <c r="AN31" s="175" t="s">
        <v>1825</v>
      </c>
      <c r="AP31" s="188" t="s">
        <v>1351</v>
      </c>
      <c r="AQ31" s="179" t="s">
        <v>1317</v>
      </c>
    </row>
    <row r="32" spans="1:46 3709:3710" ht="15" customHeight="1">
      <c r="A32" s="148"/>
      <c r="B32" s="147" t="s">
        <v>274</v>
      </c>
      <c r="C32" s="148"/>
      <c r="D32" s="152">
        <v>28</v>
      </c>
      <c r="E32" s="148"/>
      <c r="F32" s="153">
        <v>0</v>
      </c>
      <c r="G32" s="148"/>
      <c r="H32" s="147" t="s">
        <v>473</v>
      </c>
      <c r="I32" s="148"/>
      <c r="J32" s="157"/>
      <c r="K32" s="148"/>
      <c r="L32" s="140" t="s">
        <v>1044</v>
      </c>
      <c r="M32" s="148"/>
      <c r="N32" s="152" t="s">
        <v>84</v>
      </c>
      <c r="O32" s="148"/>
      <c r="P32" s="134" t="s">
        <v>652</v>
      </c>
      <c r="Q32" s="148"/>
      <c r="R32" s="151" t="s">
        <v>1107</v>
      </c>
      <c r="S32" s="148"/>
      <c r="T32" s="133" t="s">
        <v>739</v>
      </c>
      <c r="U32" s="179" t="s">
        <v>1511</v>
      </c>
      <c r="V32" s="148"/>
      <c r="W32" s="182"/>
      <c r="X32" s="137" t="s">
        <v>806</v>
      </c>
      <c r="Y32" s="179" t="s">
        <v>1293</v>
      </c>
      <c r="Z32" s="145" t="s">
        <v>1158</v>
      </c>
      <c r="AA32" s="179" t="s">
        <v>1275</v>
      </c>
      <c r="AB32" s="135" t="s">
        <v>851</v>
      </c>
      <c r="AC32" s="148"/>
      <c r="AD32" s="148"/>
      <c r="AE32" s="148"/>
      <c r="AF32" s="148"/>
      <c r="AG32" s="148"/>
      <c r="AH32" s="148"/>
      <c r="AI32" s="148"/>
      <c r="AJ32" s="148"/>
      <c r="AK32" s="148"/>
      <c r="AL32" s="176" t="s">
        <v>2029</v>
      </c>
      <c r="AN32" s="175" t="s">
        <v>1826</v>
      </c>
      <c r="AP32" s="190" t="s">
        <v>1381</v>
      </c>
      <c r="AQ32" s="179" t="s">
        <v>1347</v>
      </c>
    </row>
    <row r="33" spans="1:3710" ht="15" customHeight="1">
      <c r="A33" s="148"/>
      <c r="B33" s="147" t="s">
        <v>275</v>
      </c>
      <c r="C33" s="148"/>
      <c r="D33" s="152">
        <v>29</v>
      </c>
      <c r="E33" s="148"/>
      <c r="F33" s="153">
        <v>0.2</v>
      </c>
      <c r="G33" s="148"/>
      <c r="H33" s="147" t="s">
        <v>474</v>
      </c>
      <c r="I33" s="148"/>
      <c r="J33" s="157"/>
      <c r="K33" s="148"/>
      <c r="L33" s="140" t="s">
        <v>929</v>
      </c>
      <c r="M33" s="148"/>
      <c r="N33" s="152" t="s">
        <v>945</v>
      </c>
      <c r="O33" s="148"/>
      <c r="P33" s="134" t="s">
        <v>1473</v>
      </c>
      <c r="Q33" s="148"/>
      <c r="R33" s="151" t="s">
        <v>1080</v>
      </c>
      <c r="S33" s="148"/>
      <c r="T33" s="148"/>
      <c r="U33" s="148"/>
      <c r="V33" s="148"/>
      <c r="W33" s="181"/>
      <c r="X33" s="137" t="s">
        <v>741</v>
      </c>
      <c r="Y33" s="179" t="s">
        <v>1246</v>
      </c>
      <c r="Z33" s="142" t="s">
        <v>814</v>
      </c>
      <c r="AA33" s="179" t="s">
        <v>1276</v>
      </c>
      <c r="AB33" s="137" t="s">
        <v>880</v>
      </c>
      <c r="AC33" s="148"/>
      <c r="AD33" s="148"/>
      <c r="AE33" s="148"/>
      <c r="AF33" s="148"/>
      <c r="AG33" s="148"/>
      <c r="AH33" s="148"/>
      <c r="AI33" s="148"/>
      <c r="AJ33" s="148"/>
      <c r="AK33" s="148"/>
      <c r="AL33" s="176" t="s">
        <v>2030</v>
      </c>
      <c r="AN33" s="175" t="s">
        <v>1827</v>
      </c>
      <c r="AP33" s="189" t="s">
        <v>1362</v>
      </c>
      <c r="AQ33" s="179" t="s">
        <v>1328</v>
      </c>
    </row>
    <row r="34" spans="1:3710" ht="15" customHeight="1">
      <c r="A34" s="148"/>
      <c r="B34" s="147" t="s">
        <v>276</v>
      </c>
      <c r="C34" s="148"/>
      <c r="D34" s="152">
        <v>30</v>
      </c>
      <c r="E34" s="148"/>
      <c r="F34" s="153">
        <v>0.4</v>
      </c>
      <c r="G34" s="148"/>
      <c r="H34" s="147" t="s">
        <v>968</v>
      </c>
      <c r="I34" s="148"/>
      <c r="J34" s="155"/>
      <c r="K34" s="148"/>
      <c r="L34" s="140" t="s">
        <v>966</v>
      </c>
      <c r="M34" s="148"/>
      <c r="N34" s="152" t="s">
        <v>987</v>
      </c>
      <c r="O34" s="148"/>
      <c r="P34" s="134" t="s">
        <v>435</v>
      </c>
      <c r="Q34" s="148"/>
      <c r="R34" s="151" t="s">
        <v>703</v>
      </c>
      <c r="S34" s="148"/>
      <c r="U34" s="148"/>
      <c r="V34" s="148"/>
      <c r="W34" s="181"/>
      <c r="X34" s="137" t="s">
        <v>765</v>
      </c>
      <c r="Y34" s="179" t="s">
        <v>1235</v>
      </c>
      <c r="Z34" s="142" t="s">
        <v>1894</v>
      </c>
      <c r="AA34" s="179" t="s">
        <v>1895</v>
      </c>
      <c r="AB34" s="137" t="s">
        <v>860</v>
      </c>
      <c r="AC34" s="148"/>
      <c r="AD34" s="162" t="s">
        <v>536</v>
      </c>
      <c r="AE34" s="148"/>
      <c r="AF34" s="148"/>
      <c r="AG34" s="148"/>
      <c r="AH34" s="148"/>
      <c r="AI34" s="148"/>
      <c r="AJ34" s="148"/>
      <c r="AK34" s="148"/>
      <c r="AL34" s="176" t="s">
        <v>2031</v>
      </c>
      <c r="AN34" s="175" t="s">
        <v>1828</v>
      </c>
      <c r="AP34" s="189" t="s">
        <v>1375</v>
      </c>
      <c r="AQ34" s="179" t="s">
        <v>1341</v>
      </c>
    </row>
    <row r="35" spans="1:3710" ht="15" customHeight="1">
      <c r="A35" s="148"/>
      <c r="B35" s="147" t="s">
        <v>277</v>
      </c>
      <c r="C35" s="148"/>
      <c r="D35" s="152">
        <v>31</v>
      </c>
      <c r="E35" s="148"/>
      <c r="F35" s="153">
        <v>0.6</v>
      </c>
      <c r="G35" s="148"/>
      <c r="H35" s="147" t="s">
        <v>969</v>
      </c>
      <c r="I35" s="148"/>
      <c r="J35" s="155"/>
      <c r="K35" s="148"/>
      <c r="L35" s="140" t="s">
        <v>930</v>
      </c>
      <c r="M35" s="148"/>
      <c r="N35" s="152" t="s">
        <v>580</v>
      </c>
      <c r="O35" s="148"/>
      <c r="P35" s="134" t="s">
        <v>1602</v>
      </c>
      <c r="Q35" s="148"/>
      <c r="R35" s="151" t="s">
        <v>1092</v>
      </c>
      <c r="S35" s="148"/>
      <c r="U35" s="148"/>
      <c r="V35" s="148"/>
      <c r="W35" s="181"/>
      <c r="X35" s="137" t="s">
        <v>996</v>
      </c>
      <c r="Y35" s="179" t="s">
        <v>1243</v>
      </c>
      <c r="Z35" s="142" t="s">
        <v>815</v>
      </c>
      <c r="AA35" s="179" t="s">
        <v>1210</v>
      </c>
      <c r="AB35" s="133" t="s">
        <v>1995</v>
      </c>
      <c r="AC35" s="148"/>
      <c r="AD35" s="162" t="s">
        <v>1066</v>
      </c>
      <c r="AE35" s="148"/>
      <c r="AF35" s="148"/>
      <c r="AG35" s="148"/>
      <c r="AH35" s="148"/>
      <c r="AI35" s="148"/>
      <c r="AJ35" s="148"/>
      <c r="AK35" s="148"/>
      <c r="AL35" s="176" t="s">
        <v>2032</v>
      </c>
      <c r="AN35" s="175" t="s">
        <v>1829</v>
      </c>
      <c r="AP35" s="189" t="s">
        <v>1359</v>
      </c>
      <c r="AQ35" s="179" t="s">
        <v>1325</v>
      </c>
    </row>
    <row r="36" spans="1:3710" ht="15" customHeight="1">
      <c r="A36" s="148"/>
      <c r="B36" s="147" t="s">
        <v>278</v>
      </c>
      <c r="C36" s="148"/>
      <c r="D36" s="152">
        <v>32</v>
      </c>
      <c r="E36" s="148"/>
      <c r="F36" s="153">
        <v>0.8</v>
      </c>
      <c r="G36" s="148"/>
      <c r="H36" s="147" t="s">
        <v>970</v>
      </c>
      <c r="I36" s="148"/>
      <c r="J36" s="155"/>
      <c r="K36" s="148"/>
      <c r="L36" s="140" t="s">
        <v>1475</v>
      </c>
      <c r="M36" s="148"/>
      <c r="N36" s="152" t="s">
        <v>86</v>
      </c>
      <c r="O36" s="148"/>
      <c r="P36" s="134" t="s">
        <v>1134</v>
      </c>
      <c r="Q36" s="148"/>
      <c r="R36" s="151" t="s">
        <v>1108</v>
      </c>
      <c r="S36" s="148"/>
      <c r="U36" s="148"/>
      <c r="V36" s="148"/>
      <c r="W36" s="181"/>
      <c r="X36" s="137" t="s">
        <v>766</v>
      </c>
      <c r="Y36" s="179" t="s">
        <v>1232</v>
      </c>
      <c r="Z36" s="145" t="s">
        <v>941</v>
      </c>
      <c r="AA36" s="179" t="s">
        <v>1287</v>
      </c>
      <c r="AB36" s="137" t="s">
        <v>863</v>
      </c>
      <c r="AC36" s="148"/>
      <c r="AD36" s="148"/>
      <c r="AE36" s="148"/>
      <c r="AF36" s="148"/>
      <c r="AG36" s="148"/>
      <c r="AH36" s="148"/>
      <c r="AI36" s="148"/>
      <c r="AJ36" s="148"/>
      <c r="AK36" s="148"/>
      <c r="AL36" s="176" t="s">
        <v>2033</v>
      </c>
      <c r="AN36" s="175" t="s">
        <v>1830</v>
      </c>
      <c r="AP36" s="190" t="s">
        <v>1378</v>
      </c>
      <c r="AQ36" s="179" t="s">
        <v>1344</v>
      </c>
    </row>
    <row r="37" spans="1:3710" ht="15" customHeight="1">
      <c r="A37" s="148"/>
      <c r="B37" s="147" t="s">
        <v>279</v>
      </c>
      <c r="C37" s="148"/>
      <c r="D37" s="152">
        <v>33</v>
      </c>
      <c r="E37" s="148"/>
      <c r="F37" s="157">
        <v>1</v>
      </c>
      <c r="G37" s="148"/>
      <c r="H37" s="147" t="s">
        <v>971</v>
      </c>
      <c r="I37" s="148"/>
      <c r="J37" s="155"/>
      <c r="K37" s="148"/>
      <c r="L37" s="140" t="s">
        <v>1310</v>
      </c>
      <c r="M37" s="148"/>
      <c r="N37" s="152" t="s">
        <v>1026</v>
      </c>
      <c r="O37" s="148"/>
      <c r="P37" s="134" t="s">
        <v>1135</v>
      </c>
      <c r="Q37" s="148"/>
      <c r="R37" s="151" t="s">
        <v>1388</v>
      </c>
      <c r="S37" s="148"/>
      <c r="U37" s="148"/>
      <c r="V37" s="148"/>
      <c r="W37" s="181"/>
      <c r="X37" s="137" t="s">
        <v>743</v>
      </c>
      <c r="Y37" s="179" t="s">
        <v>1247</v>
      </c>
      <c r="Z37" s="145" t="s">
        <v>964</v>
      </c>
      <c r="AA37" s="179" t="s">
        <v>1307</v>
      </c>
      <c r="AB37" s="135" t="s">
        <v>854</v>
      </c>
      <c r="AC37" s="148"/>
      <c r="AD37" s="151" t="s">
        <v>201</v>
      </c>
      <c r="AE37" s="148"/>
      <c r="AF37" s="148"/>
      <c r="AG37" s="148"/>
      <c r="AH37" s="148"/>
      <c r="AI37" s="148"/>
      <c r="AJ37" s="132"/>
      <c r="AK37" s="148"/>
      <c r="AL37" s="176" t="s">
        <v>2034</v>
      </c>
      <c r="AN37" s="175" t="s">
        <v>1831</v>
      </c>
      <c r="AP37" s="189" t="s">
        <v>824</v>
      </c>
      <c r="AQ37" s="179" t="s">
        <v>1285</v>
      </c>
    </row>
    <row r="38" spans="1:3710" ht="15" customHeight="1">
      <c r="A38" s="148"/>
      <c r="B38" s="147" t="s">
        <v>280</v>
      </c>
      <c r="C38" s="148"/>
      <c r="D38" s="152">
        <v>34</v>
      </c>
      <c r="E38" s="148"/>
      <c r="F38" s="155"/>
      <c r="G38" s="148"/>
      <c r="H38" s="147" t="s">
        <v>972</v>
      </c>
      <c r="I38" s="148"/>
      <c r="J38" s="155"/>
      <c r="K38" s="148"/>
      <c r="L38" s="140" t="s">
        <v>986</v>
      </c>
      <c r="M38" s="148"/>
      <c r="N38" s="152" t="s">
        <v>1027</v>
      </c>
      <c r="O38" s="148"/>
      <c r="P38" s="134" t="s">
        <v>1136</v>
      </c>
      <c r="Q38" s="148"/>
      <c r="R38" s="151" t="s">
        <v>1109</v>
      </c>
      <c r="S38" s="148"/>
      <c r="U38" s="148"/>
      <c r="V38" s="148"/>
      <c r="W38" s="181"/>
      <c r="X38" s="137" t="s">
        <v>1993</v>
      </c>
      <c r="Y38" s="179" t="s">
        <v>1994</v>
      </c>
      <c r="Z38" s="137" t="s">
        <v>1159</v>
      </c>
      <c r="AA38" s="179" t="s">
        <v>1269</v>
      </c>
      <c r="AB38" s="138" t="s">
        <v>882</v>
      </c>
      <c r="AC38" s="148"/>
      <c r="AD38" s="151" t="s">
        <v>1452</v>
      </c>
      <c r="AE38" s="148"/>
      <c r="AF38" s="148"/>
      <c r="AG38" s="148"/>
      <c r="AH38" s="148"/>
      <c r="AI38" s="148"/>
      <c r="AJ38" s="132"/>
      <c r="AK38" s="148"/>
      <c r="AL38" s="176" t="s">
        <v>2035</v>
      </c>
      <c r="AN38" s="175" t="s">
        <v>1832</v>
      </c>
      <c r="AP38" s="189" t="s">
        <v>1363</v>
      </c>
      <c r="AQ38" s="179" t="s">
        <v>1329</v>
      </c>
    </row>
    <row r="39" spans="1:3710" ht="15" customHeight="1">
      <c r="A39" s="148"/>
      <c r="B39" s="147" t="s">
        <v>963</v>
      </c>
      <c r="C39" s="148"/>
      <c r="D39" s="152">
        <v>37</v>
      </c>
      <c r="E39" s="148"/>
      <c r="F39" s="155"/>
      <c r="G39" s="148"/>
      <c r="H39" s="147" t="s">
        <v>973</v>
      </c>
      <c r="I39" s="148"/>
      <c r="J39" s="155"/>
      <c r="K39" s="148"/>
      <c r="L39" s="140" t="s">
        <v>578</v>
      </c>
      <c r="M39" s="148"/>
      <c r="N39" s="152" t="s">
        <v>1028</v>
      </c>
      <c r="O39" s="148"/>
      <c r="P39" s="134" t="s">
        <v>1137</v>
      </c>
      <c r="Q39" s="148"/>
      <c r="R39" s="151" t="s">
        <v>1398</v>
      </c>
      <c r="S39" s="148"/>
      <c r="U39" s="148"/>
      <c r="V39" s="148"/>
      <c r="W39" s="181"/>
      <c r="X39" s="137" t="s">
        <v>1616</v>
      </c>
      <c r="Y39" s="179" t="s">
        <v>1617</v>
      </c>
      <c r="Z39" s="142" t="s">
        <v>816</v>
      </c>
      <c r="AA39" s="179" t="s">
        <v>1294</v>
      </c>
      <c r="AB39" s="137" t="s">
        <v>868</v>
      </c>
      <c r="AC39" s="148"/>
      <c r="AD39" s="148"/>
      <c r="AE39" s="148"/>
      <c r="AF39" s="148"/>
      <c r="AG39" s="148"/>
      <c r="AH39" s="148"/>
      <c r="AI39" s="148"/>
      <c r="AJ39" s="132"/>
      <c r="AK39" s="148"/>
      <c r="AL39" s="176" t="s">
        <v>2036</v>
      </c>
      <c r="AN39" s="175" t="s">
        <v>1833</v>
      </c>
      <c r="AP39" s="188" t="s">
        <v>1369</v>
      </c>
      <c r="AQ39" s="179" t="s">
        <v>1335</v>
      </c>
    </row>
    <row r="40" spans="1:3710" ht="15" customHeight="1">
      <c r="A40" s="148"/>
      <c r="B40" s="147" t="s">
        <v>281</v>
      </c>
      <c r="C40" s="148"/>
      <c r="D40" s="152">
        <v>38</v>
      </c>
      <c r="E40" s="148"/>
      <c r="F40" s="155"/>
      <c r="G40" s="148"/>
      <c r="H40" s="147" t="s">
        <v>974</v>
      </c>
      <c r="I40" s="148"/>
      <c r="J40" s="155"/>
      <c r="K40" s="148"/>
      <c r="L40" s="146" t="s">
        <v>1573</v>
      </c>
      <c r="M40" s="148"/>
      <c r="N40" s="152" t="s">
        <v>1577</v>
      </c>
      <c r="O40" s="148"/>
      <c r="P40" s="134" t="s">
        <v>1138</v>
      </c>
      <c r="Q40" s="148"/>
      <c r="R40" s="151" t="s">
        <v>1085</v>
      </c>
      <c r="S40" s="148"/>
      <c r="U40" s="148"/>
      <c r="V40" s="148"/>
      <c r="W40" s="181"/>
      <c r="X40" s="137" t="s">
        <v>767</v>
      </c>
      <c r="Y40" s="179" t="s">
        <v>1255</v>
      </c>
      <c r="Z40" s="142" t="s">
        <v>817</v>
      </c>
      <c r="AA40" s="179" t="s">
        <v>1263</v>
      </c>
      <c r="AB40" s="133" t="s">
        <v>837</v>
      </c>
      <c r="AC40" s="148"/>
      <c r="AD40" s="148"/>
      <c r="AE40" s="148"/>
      <c r="AF40" s="148"/>
      <c r="AG40" s="148"/>
      <c r="AH40" s="148"/>
      <c r="AI40" s="148"/>
      <c r="AJ40" s="132"/>
      <c r="AK40" s="148"/>
      <c r="AL40" s="176" t="s">
        <v>2037</v>
      </c>
      <c r="AN40" s="175" t="s">
        <v>1834</v>
      </c>
      <c r="AP40" s="189" t="s">
        <v>1377</v>
      </c>
      <c r="AQ40" s="179" t="s">
        <v>1343</v>
      </c>
    </row>
    <row r="41" spans="1:3710" ht="15" customHeight="1">
      <c r="A41" s="148"/>
      <c r="B41" s="147" t="s">
        <v>282</v>
      </c>
      <c r="C41" s="148"/>
      <c r="D41" s="152">
        <v>39</v>
      </c>
      <c r="E41" s="148"/>
      <c r="F41" s="155"/>
      <c r="G41" s="148"/>
      <c r="H41" s="147" t="s">
        <v>975</v>
      </c>
      <c r="I41" s="148"/>
      <c r="J41" s="155"/>
      <c r="K41" s="148"/>
      <c r="L41" s="141" t="s">
        <v>1486</v>
      </c>
      <c r="M41" s="148"/>
      <c r="N41" s="152" t="s">
        <v>1029</v>
      </c>
      <c r="O41" s="148"/>
      <c r="P41" s="264" t="s">
        <v>1916</v>
      </c>
      <c r="Q41" s="148"/>
      <c r="R41" s="151" t="s">
        <v>1084</v>
      </c>
      <c r="S41" s="148"/>
      <c r="U41" s="148"/>
      <c r="V41" s="148"/>
      <c r="W41" s="181"/>
      <c r="X41" s="137" t="s">
        <v>936</v>
      </c>
      <c r="Y41" s="179" t="s">
        <v>1236</v>
      </c>
      <c r="Z41" s="142" t="s">
        <v>818</v>
      </c>
      <c r="AA41" s="179" t="s">
        <v>1265</v>
      </c>
      <c r="AB41" s="137" t="s">
        <v>887</v>
      </c>
      <c r="AC41" s="148"/>
      <c r="AD41" s="148"/>
      <c r="AE41" s="148"/>
      <c r="AF41" s="132"/>
      <c r="AG41" s="148"/>
      <c r="AH41" s="148"/>
      <c r="AI41" s="148"/>
      <c r="AJ41" s="132"/>
      <c r="AK41" s="148"/>
      <c r="AL41" s="176" t="s">
        <v>2038</v>
      </c>
      <c r="AN41" s="175" t="s">
        <v>1835</v>
      </c>
      <c r="AP41" s="189" t="s">
        <v>1357</v>
      </c>
      <c r="AQ41" s="179" t="s">
        <v>1323</v>
      </c>
    </row>
    <row r="42" spans="1:3710" ht="15" customHeight="1">
      <c r="A42" s="148"/>
      <c r="B42" s="147" t="s">
        <v>283</v>
      </c>
      <c r="C42" s="148"/>
      <c r="D42" s="152">
        <v>36</v>
      </c>
      <c r="E42" s="148"/>
      <c r="F42" s="155"/>
      <c r="G42" s="148"/>
      <c r="H42" s="147" t="s">
        <v>976</v>
      </c>
      <c r="I42" s="148"/>
      <c r="J42" s="155"/>
      <c r="K42" s="148"/>
      <c r="L42" s="140" t="s">
        <v>97</v>
      </c>
      <c r="M42" s="148"/>
      <c r="N42" s="152" t="s">
        <v>1030</v>
      </c>
      <c r="O42" s="148"/>
      <c r="P42" s="134" t="s">
        <v>1139</v>
      </c>
      <c r="Q42" s="148"/>
      <c r="R42" s="151" t="s">
        <v>1110</v>
      </c>
      <c r="S42" s="148"/>
      <c r="U42" s="148"/>
      <c r="V42" s="148"/>
      <c r="W42" s="181"/>
      <c r="X42" s="137" t="s">
        <v>747</v>
      </c>
      <c r="Y42" s="179" t="s">
        <v>1259</v>
      </c>
      <c r="Z42" s="145" t="s">
        <v>1896</v>
      </c>
      <c r="AA42" s="179" t="s">
        <v>1897</v>
      </c>
      <c r="AB42" s="135" t="s">
        <v>842</v>
      </c>
      <c r="AC42" s="148"/>
      <c r="AD42" s="148"/>
      <c r="AE42" s="148"/>
      <c r="AF42" s="132"/>
      <c r="AG42" s="148"/>
      <c r="AH42" s="148"/>
      <c r="AI42" s="148"/>
      <c r="AJ42" s="132"/>
      <c r="AK42" s="148"/>
      <c r="AL42" s="176" t="s">
        <v>2039</v>
      </c>
      <c r="AN42" s="175" t="s">
        <v>1836</v>
      </c>
      <c r="AP42" s="188" t="s">
        <v>1350</v>
      </c>
      <c r="AQ42" s="179" t="s">
        <v>1316</v>
      </c>
    </row>
    <row r="43" spans="1:3710" ht="15" customHeight="1">
      <c r="A43" s="148"/>
      <c r="B43" s="147" t="s">
        <v>284</v>
      </c>
      <c r="C43" s="148"/>
      <c r="D43" s="152">
        <v>40</v>
      </c>
      <c r="E43" s="148"/>
      <c r="F43" s="155"/>
      <c r="G43" s="148"/>
      <c r="H43" s="147" t="s">
        <v>977</v>
      </c>
      <c r="I43" s="148"/>
      <c r="J43" s="155"/>
      <c r="K43" s="148"/>
      <c r="L43" s="141" t="s">
        <v>1150</v>
      </c>
      <c r="M43" s="148"/>
      <c r="N43" s="160" t="s">
        <v>74</v>
      </c>
      <c r="O43" s="148"/>
      <c r="P43" s="136" t="s">
        <v>1125</v>
      </c>
      <c r="Q43" s="148"/>
      <c r="R43" s="151" t="s">
        <v>1112</v>
      </c>
      <c r="S43" s="148"/>
      <c r="U43" s="148"/>
      <c r="V43" s="148"/>
      <c r="W43" s="181"/>
      <c r="X43" s="137" t="s">
        <v>997</v>
      </c>
      <c r="Y43" s="179" t="s">
        <v>1226</v>
      </c>
      <c r="Z43" s="145" t="s">
        <v>1898</v>
      </c>
      <c r="AA43" s="179" t="s">
        <v>1899</v>
      </c>
      <c r="AB43" s="135" t="s">
        <v>841</v>
      </c>
      <c r="AC43" s="148"/>
      <c r="AD43" s="148"/>
      <c r="AE43" s="148"/>
      <c r="AF43" s="132"/>
      <c r="AG43" s="148"/>
      <c r="AH43" s="148"/>
      <c r="AI43" s="132"/>
      <c r="AJ43" s="132"/>
      <c r="AK43" s="148"/>
      <c r="AL43" s="176" t="s">
        <v>2040</v>
      </c>
      <c r="AN43" s="175" t="s">
        <v>1837</v>
      </c>
      <c r="AP43" s="189" t="s">
        <v>1352</v>
      </c>
      <c r="AQ43" s="179" t="s">
        <v>1318</v>
      </c>
    </row>
    <row r="44" spans="1:3710" s="33" customFormat="1" ht="15" customHeight="1">
      <c r="A44" s="156"/>
      <c r="B44" s="147" t="s">
        <v>285</v>
      </c>
      <c r="C44" s="156"/>
      <c r="D44" s="152">
        <v>41</v>
      </c>
      <c r="E44" s="156"/>
      <c r="F44" s="155"/>
      <c r="G44" s="156"/>
      <c r="H44" s="147" t="s">
        <v>978</v>
      </c>
      <c r="I44" s="156"/>
      <c r="J44" s="155"/>
      <c r="K44" s="156"/>
      <c r="L44" s="140" t="s">
        <v>989</v>
      </c>
      <c r="M44" s="148"/>
      <c r="N44" s="152" t="s">
        <v>1146</v>
      </c>
      <c r="O44" s="156"/>
      <c r="P44" s="136" t="s">
        <v>1126</v>
      </c>
      <c r="Q44" s="156"/>
      <c r="R44" s="151" t="s">
        <v>1111</v>
      </c>
      <c r="S44" s="156"/>
      <c r="T44" s="37"/>
      <c r="U44" s="156"/>
      <c r="V44" s="148"/>
      <c r="W44" s="181"/>
      <c r="X44" s="137" t="s">
        <v>768</v>
      </c>
      <c r="Y44" s="179" t="s">
        <v>1253</v>
      </c>
      <c r="Z44" s="145" t="s">
        <v>1118</v>
      </c>
      <c r="AA44" s="179" t="s">
        <v>1308</v>
      </c>
      <c r="AB44" s="137" t="s">
        <v>888</v>
      </c>
      <c r="AC44" s="156"/>
      <c r="AD44" s="148"/>
      <c r="AE44" s="148"/>
      <c r="AF44" s="132"/>
      <c r="AG44" s="148"/>
      <c r="AH44" s="148"/>
      <c r="AI44" s="132"/>
      <c r="AJ44" s="132"/>
      <c r="AK44" s="156"/>
      <c r="AL44" s="176" t="s">
        <v>2041</v>
      </c>
      <c r="AM44" s="38"/>
      <c r="AN44" s="175" t="s">
        <v>1838</v>
      </c>
      <c r="AO44" s="38"/>
      <c r="AP44" s="189" t="s">
        <v>1367</v>
      </c>
      <c r="AQ44" s="179" t="s">
        <v>1333</v>
      </c>
      <c r="AR44" s="38"/>
      <c r="AS44" s="37"/>
      <c r="AT44" s="37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  <c r="MG44" s="38"/>
      <c r="MH44" s="38"/>
      <c r="MI44" s="38"/>
      <c r="MJ44" s="38"/>
      <c r="MK44" s="38"/>
      <c r="ML44" s="38"/>
      <c r="MM44" s="38"/>
      <c r="MN44" s="38"/>
      <c r="MO44" s="38"/>
      <c r="MP44" s="38"/>
      <c r="MQ44" s="38"/>
      <c r="MR44" s="38"/>
      <c r="MS44" s="38"/>
      <c r="MT44" s="38"/>
      <c r="MU44" s="38"/>
      <c r="MV44" s="38"/>
      <c r="MW44" s="38"/>
      <c r="MX44" s="38"/>
      <c r="MY44" s="38"/>
      <c r="MZ44" s="38"/>
      <c r="NA44" s="38"/>
      <c r="NB44" s="38"/>
      <c r="NC44" s="38"/>
      <c r="ND44" s="38"/>
      <c r="NE44" s="38"/>
      <c r="NF44" s="38"/>
      <c r="NG44" s="38"/>
      <c r="NH44" s="38"/>
      <c r="NI44" s="38"/>
      <c r="NJ44" s="38"/>
      <c r="NK44" s="38"/>
      <c r="NL44" s="38"/>
      <c r="NM44" s="38"/>
      <c r="NN44" s="38"/>
      <c r="NO44" s="38"/>
      <c r="NP44" s="38"/>
      <c r="NQ44" s="38"/>
      <c r="NR44" s="38"/>
      <c r="NS44" s="38"/>
      <c r="NT44" s="38"/>
      <c r="NU44" s="38"/>
      <c r="NV44" s="38"/>
      <c r="NW44" s="38"/>
      <c r="NX44" s="38"/>
      <c r="NY44" s="38"/>
      <c r="NZ44" s="38"/>
      <c r="OA44" s="38"/>
      <c r="OB44" s="38"/>
      <c r="OC44" s="38"/>
      <c r="OD44" s="38"/>
      <c r="OE44" s="38"/>
      <c r="OF44" s="38"/>
      <c r="OG44" s="38"/>
      <c r="OH44" s="38"/>
      <c r="OI44" s="38"/>
      <c r="OJ44" s="38"/>
      <c r="OK44" s="38"/>
      <c r="OL44" s="38"/>
      <c r="OM44" s="38"/>
      <c r="ON44" s="38"/>
      <c r="OO44" s="38"/>
      <c r="OP44" s="38"/>
      <c r="OQ44" s="38"/>
      <c r="OR44" s="38"/>
      <c r="OS44" s="38"/>
      <c r="OT44" s="38"/>
      <c r="OU44" s="38"/>
      <c r="OV44" s="38"/>
      <c r="OW44" s="38"/>
      <c r="OX44" s="38"/>
      <c r="OY44" s="38"/>
      <c r="OZ44" s="38"/>
      <c r="PA44" s="38"/>
      <c r="PB44" s="38"/>
      <c r="PC44" s="38"/>
      <c r="PD44" s="38"/>
      <c r="PE44" s="38"/>
      <c r="PF44" s="38"/>
      <c r="PG44" s="38"/>
      <c r="PH44" s="38"/>
      <c r="PI44" s="38"/>
      <c r="PJ44" s="38"/>
      <c r="PK44" s="38"/>
      <c r="PL44" s="38"/>
      <c r="PM44" s="38"/>
      <c r="PN44" s="38"/>
      <c r="PO44" s="38"/>
      <c r="PP44" s="38"/>
      <c r="PQ44" s="38"/>
      <c r="PR44" s="38"/>
      <c r="PS44" s="38"/>
      <c r="PT44" s="38"/>
      <c r="PU44" s="38"/>
      <c r="PV44" s="38"/>
      <c r="PW44" s="38"/>
      <c r="PX44" s="38"/>
      <c r="PY44" s="38"/>
      <c r="PZ44" s="38"/>
      <c r="QA44" s="38"/>
      <c r="QB44" s="38"/>
      <c r="QC44" s="38"/>
      <c r="QD44" s="38"/>
      <c r="QE44" s="38"/>
      <c r="QF44" s="38"/>
      <c r="QG44" s="38"/>
      <c r="QH44" s="38"/>
      <c r="QI44" s="38"/>
      <c r="QJ44" s="38"/>
      <c r="QK44" s="38"/>
      <c r="QL44" s="38"/>
      <c r="QM44" s="38"/>
      <c r="QN44" s="38"/>
      <c r="QO44" s="38"/>
      <c r="QP44" s="38"/>
      <c r="QQ44" s="38"/>
      <c r="QR44" s="38"/>
      <c r="QS44" s="38"/>
      <c r="QT44" s="38"/>
      <c r="QU44" s="38"/>
      <c r="QV44" s="38"/>
      <c r="QW44" s="38"/>
      <c r="QX44" s="38"/>
      <c r="QY44" s="38"/>
      <c r="QZ44" s="38"/>
      <c r="RA44" s="38"/>
      <c r="RB44" s="38"/>
      <c r="RC44" s="38"/>
      <c r="RD44" s="38"/>
      <c r="RE44" s="38"/>
      <c r="RF44" s="38"/>
      <c r="RG44" s="38"/>
      <c r="RH44" s="38"/>
      <c r="RI44" s="38"/>
      <c r="RJ44" s="38"/>
      <c r="RK44" s="38"/>
      <c r="RL44" s="38"/>
      <c r="RM44" s="38"/>
      <c r="RN44" s="38"/>
      <c r="RO44" s="38"/>
      <c r="RP44" s="38"/>
      <c r="RQ44" s="38"/>
      <c r="RR44" s="38"/>
      <c r="RS44" s="38"/>
      <c r="RT44" s="38"/>
      <c r="RU44" s="38"/>
      <c r="RV44" s="38"/>
      <c r="RW44" s="38"/>
      <c r="RX44" s="38"/>
      <c r="RY44" s="38"/>
      <c r="RZ44" s="38"/>
      <c r="SA44" s="38"/>
      <c r="SB44" s="38"/>
      <c r="SC44" s="38"/>
      <c r="SD44" s="38"/>
      <c r="SE44" s="38"/>
      <c r="SF44" s="38"/>
      <c r="SG44" s="38"/>
      <c r="SH44" s="38"/>
      <c r="SI44" s="38"/>
      <c r="SJ44" s="38"/>
      <c r="SK44" s="38"/>
      <c r="SL44" s="38"/>
      <c r="SM44" s="38"/>
      <c r="SN44" s="38"/>
      <c r="SO44" s="38"/>
      <c r="SP44" s="38"/>
      <c r="SQ44" s="38"/>
      <c r="SR44" s="38"/>
      <c r="SS44" s="38"/>
      <c r="ST44" s="38"/>
      <c r="SU44" s="38"/>
      <c r="SV44" s="38"/>
      <c r="SW44" s="38"/>
      <c r="SX44" s="38"/>
      <c r="SY44" s="38"/>
      <c r="SZ44" s="38"/>
      <c r="TA44" s="38"/>
      <c r="TB44" s="38"/>
      <c r="TC44" s="38"/>
      <c r="TD44" s="38"/>
      <c r="TE44" s="38"/>
      <c r="TF44" s="38"/>
      <c r="TG44" s="38"/>
      <c r="TH44" s="38"/>
      <c r="TI44" s="38"/>
      <c r="TJ44" s="38"/>
      <c r="TK44" s="38"/>
      <c r="TL44" s="38"/>
      <c r="TM44" s="38"/>
      <c r="TN44" s="38"/>
      <c r="TO44" s="38"/>
      <c r="TP44" s="38"/>
      <c r="TQ44" s="38"/>
      <c r="TR44" s="38"/>
      <c r="TS44" s="38"/>
      <c r="TT44" s="38"/>
      <c r="TU44" s="38"/>
      <c r="TV44" s="38"/>
      <c r="TW44" s="38"/>
      <c r="TX44" s="38"/>
      <c r="TY44" s="38"/>
      <c r="TZ44" s="38"/>
      <c r="UA44" s="38"/>
      <c r="UB44" s="38"/>
      <c r="UC44" s="38"/>
      <c r="UD44" s="38"/>
      <c r="UE44" s="38"/>
      <c r="UF44" s="38"/>
      <c r="UG44" s="38"/>
      <c r="UH44" s="38"/>
      <c r="UI44" s="38"/>
      <c r="UJ44" s="38"/>
      <c r="UK44" s="38"/>
      <c r="UL44" s="38"/>
      <c r="UM44" s="38"/>
      <c r="UN44" s="38"/>
      <c r="UO44" s="38"/>
      <c r="UP44" s="38"/>
      <c r="UQ44" s="38"/>
      <c r="UR44" s="38"/>
      <c r="US44" s="38"/>
      <c r="UT44" s="38"/>
      <c r="UU44" s="38"/>
      <c r="UV44" s="38"/>
      <c r="UW44" s="38"/>
      <c r="UX44" s="38"/>
      <c r="UY44" s="38"/>
      <c r="UZ44" s="38"/>
      <c r="VA44" s="38"/>
      <c r="VB44" s="38"/>
      <c r="VC44" s="38"/>
      <c r="VD44" s="38"/>
      <c r="VE44" s="38"/>
      <c r="VF44" s="38"/>
      <c r="VG44" s="38"/>
      <c r="VH44" s="38"/>
      <c r="VI44" s="38"/>
      <c r="VJ44" s="38"/>
      <c r="VK44" s="38"/>
      <c r="VL44" s="38"/>
      <c r="VM44" s="38"/>
      <c r="VN44" s="38"/>
      <c r="VO44" s="38"/>
      <c r="VP44" s="38"/>
      <c r="VQ44" s="38"/>
      <c r="VR44" s="38"/>
      <c r="VS44" s="38"/>
      <c r="VT44" s="38"/>
      <c r="VU44" s="38"/>
      <c r="VV44" s="38"/>
      <c r="VW44" s="38"/>
      <c r="VX44" s="38"/>
      <c r="VY44" s="38"/>
      <c r="VZ44" s="38"/>
      <c r="WA44" s="38"/>
      <c r="WB44" s="38"/>
      <c r="WC44" s="38"/>
      <c r="WD44" s="38"/>
      <c r="WE44" s="38"/>
      <c r="WF44" s="38"/>
      <c r="WG44" s="38"/>
      <c r="WH44" s="38"/>
      <c r="WI44" s="38"/>
      <c r="WJ44" s="38"/>
      <c r="WK44" s="38"/>
      <c r="WL44" s="38"/>
      <c r="WM44" s="38"/>
      <c r="WN44" s="38"/>
      <c r="WO44" s="38"/>
      <c r="WP44" s="38"/>
      <c r="WQ44" s="38"/>
      <c r="WR44" s="38"/>
      <c r="WS44" s="38"/>
      <c r="WT44" s="38"/>
      <c r="WU44" s="38"/>
      <c r="WV44" s="38"/>
      <c r="WW44" s="38"/>
      <c r="WX44" s="38"/>
      <c r="WY44" s="38"/>
      <c r="WZ44" s="38"/>
      <c r="XA44" s="38"/>
      <c r="XB44" s="38"/>
      <c r="XC44" s="38"/>
      <c r="XD44" s="38"/>
      <c r="XE44" s="38"/>
      <c r="XF44" s="38"/>
      <c r="XG44" s="38"/>
      <c r="XH44" s="38"/>
      <c r="XI44" s="38"/>
      <c r="XJ44" s="38"/>
      <c r="XK44" s="38"/>
      <c r="XL44" s="38"/>
      <c r="XM44" s="38"/>
      <c r="XN44" s="38"/>
      <c r="XO44" s="38"/>
      <c r="XP44" s="38"/>
      <c r="XQ44" s="38"/>
      <c r="XR44" s="38"/>
      <c r="XS44" s="38"/>
      <c r="XT44" s="38"/>
      <c r="XU44" s="38"/>
      <c r="XV44" s="38"/>
      <c r="XW44" s="38"/>
      <c r="XX44" s="38"/>
      <c r="XY44" s="38"/>
      <c r="XZ44" s="38"/>
      <c r="YA44" s="38"/>
      <c r="YB44" s="38"/>
      <c r="YC44" s="38"/>
      <c r="YD44" s="38"/>
      <c r="YE44" s="38"/>
      <c r="YF44" s="38"/>
      <c r="YG44" s="38"/>
      <c r="YH44" s="38"/>
      <c r="YI44" s="38"/>
      <c r="YJ44" s="38"/>
      <c r="YK44" s="38"/>
      <c r="YL44" s="38"/>
      <c r="YM44" s="38"/>
      <c r="YN44" s="38"/>
      <c r="YO44" s="38"/>
      <c r="YP44" s="38"/>
      <c r="YQ44" s="38"/>
      <c r="YR44" s="38"/>
      <c r="YS44" s="38"/>
      <c r="YT44" s="38"/>
      <c r="YU44" s="38"/>
      <c r="YV44" s="38"/>
      <c r="YW44" s="38"/>
      <c r="YX44" s="38"/>
      <c r="YY44" s="38"/>
      <c r="YZ44" s="38"/>
      <c r="ZA44" s="38"/>
      <c r="ZB44" s="38"/>
      <c r="ZC44" s="38"/>
      <c r="ZD44" s="38"/>
      <c r="ZE44" s="38"/>
      <c r="ZF44" s="38"/>
      <c r="ZG44" s="38"/>
      <c r="ZH44" s="38"/>
      <c r="ZI44" s="38"/>
      <c r="ZJ44" s="38"/>
      <c r="ZK44" s="38"/>
      <c r="ZL44" s="38"/>
      <c r="ZM44" s="38"/>
      <c r="ZN44" s="38"/>
      <c r="ZO44" s="38"/>
      <c r="ZP44" s="38"/>
      <c r="ZQ44" s="38"/>
      <c r="ZR44" s="38"/>
      <c r="ZS44" s="38"/>
      <c r="ZT44" s="38"/>
      <c r="ZU44" s="38"/>
      <c r="ZV44" s="38"/>
      <c r="ZW44" s="38"/>
      <c r="ZX44" s="38"/>
      <c r="ZY44" s="38"/>
      <c r="ZZ44" s="38"/>
      <c r="AAA44" s="38"/>
      <c r="AAB44" s="38"/>
      <c r="AAC44" s="38"/>
      <c r="AAD44" s="38"/>
      <c r="AAE44" s="38"/>
      <c r="AAF44" s="38"/>
      <c r="AAG44" s="38"/>
      <c r="AAH44" s="38"/>
      <c r="AAI44" s="38"/>
      <c r="AAJ44" s="38"/>
      <c r="AAK44" s="38"/>
      <c r="AAL44" s="38"/>
      <c r="AAM44" s="38"/>
      <c r="AAN44" s="38"/>
      <c r="AAO44" s="38"/>
      <c r="AAP44" s="38"/>
      <c r="AAQ44" s="38"/>
      <c r="AAR44" s="38"/>
      <c r="AAS44" s="38"/>
      <c r="AAT44" s="38"/>
      <c r="AAU44" s="38"/>
      <c r="AAV44" s="38"/>
      <c r="AAW44" s="38"/>
      <c r="AAX44" s="38"/>
      <c r="AAY44" s="38"/>
      <c r="AAZ44" s="38"/>
      <c r="ABA44" s="38"/>
      <c r="ABB44" s="38"/>
      <c r="ABC44" s="38"/>
      <c r="ABD44" s="38"/>
      <c r="ABE44" s="38"/>
      <c r="ABF44" s="38"/>
      <c r="ABG44" s="38"/>
      <c r="ABH44" s="38"/>
      <c r="ABI44" s="38"/>
      <c r="ABJ44" s="38"/>
      <c r="ABK44" s="38"/>
      <c r="ABL44" s="38"/>
      <c r="ABM44" s="38"/>
      <c r="ABN44" s="38"/>
      <c r="ABO44" s="38"/>
      <c r="ABP44" s="38"/>
      <c r="ABQ44" s="38"/>
      <c r="ABR44" s="38"/>
      <c r="ABS44" s="38"/>
      <c r="ABT44" s="38"/>
      <c r="ABU44" s="38"/>
      <c r="ABV44" s="38"/>
      <c r="ABW44" s="38"/>
      <c r="ABX44" s="38"/>
      <c r="ABY44" s="38"/>
      <c r="ABZ44" s="38"/>
      <c r="ACA44" s="38"/>
      <c r="ACB44" s="38"/>
      <c r="ACC44" s="38"/>
      <c r="ACD44" s="38"/>
      <c r="ACE44" s="38"/>
      <c r="ACF44" s="38"/>
      <c r="ACG44" s="38"/>
      <c r="ACH44" s="38"/>
      <c r="ACI44" s="38"/>
      <c r="ACJ44" s="38"/>
      <c r="ACK44" s="38"/>
      <c r="ACL44" s="38"/>
      <c r="ACM44" s="38"/>
      <c r="ACN44" s="38"/>
      <c r="ACO44" s="38"/>
      <c r="ACP44" s="38"/>
      <c r="ACQ44" s="38"/>
      <c r="ACR44" s="38"/>
      <c r="ACS44" s="38"/>
      <c r="ACT44" s="38"/>
      <c r="ACU44" s="38"/>
      <c r="ACV44" s="38"/>
      <c r="ACW44" s="38"/>
      <c r="ACX44" s="38"/>
      <c r="ACY44" s="38"/>
      <c r="ACZ44" s="38"/>
      <c r="ADA44" s="38"/>
      <c r="ADB44" s="38"/>
      <c r="ADC44" s="38"/>
      <c r="ADD44" s="38"/>
      <c r="ADE44" s="38"/>
      <c r="ADF44" s="38"/>
      <c r="ADG44" s="38"/>
      <c r="ADH44" s="38"/>
      <c r="ADI44" s="38"/>
      <c r="ADJ44" s="38"/>
      <c r="ADK44" s="38"/>
      <c r="ADL44" s="38"/>
      <c r="ADM44" s="38"/>
      <c r="ADN44" s="38"/>
      <c r="ADO44" s="38"/>
      <c r="ADP44" s="38"/>
      <c r="ADQ44" s="38"/>
      <c r="ADR44" s="38"/>
      <c r="ADS44" s="38"/>
      <c r="ADT44" s="38"/>
      <c r="ADU44" s="38"/>
      <c r="ADV44" s="38"/>
      <c r="ADW44" s="38"/>
      <c r="ADX44" s="38"/>
      <c r="ADY44" s="38"/>
      <c r="ADZ44" s="38"/>
      <c r="AEA44" s="38"/>
      <c r="AEB44" s="38"/>
      <c r="AEC44" s="38"/>
      <c r="AED44" s="38"/>
      <c r="AEE44" s="38"/>
      <c r="AEF44" s="38"/>
      <c r="AEG44" s="38"/>
      <c r="AEH44" s="38"/>
      <c r="AEI44" s="38"/>
      <c r="AEJ44" s="38"/>
      <c r="AEK44" s="38"/>
      <c r="AEL44" s="38"/>
      <c r="AEM44" s="38"/>
      <c r="AEN44" s="38"/>
      <c r="AEO44" s="38"/>
      <c r="AEP44" s="38"/>
      <c r="AEQ44" s="38"/>
      <c r="AER44" s="38"/>
      <c r="AES44" s="38"/>
      <c r="AET44" s="38"/>
      <c r="AEU44" s="38"/>
      <c r="AEV44" s="38"/>
      <c r="AEW44" s="38"/>
      <c r="AEX44" s="38"/>
      <c r="AEY44" s="38"/>
      <c r="AEZ44" s="38"/>
      <c r="AFA44" s="38"/>
      <c r="AFB44" s="38"/>
      <c r="AFC44" s="38"/>
      <c r="AFD44" s="38"/>
      <c r="AFE44" s="38"/>
      <c r="AFF44" s="38"/>
      <c r="AFG44" s="38"/>
      <c r="AFH44" s="38"/>
      <c r="AFI44" s="38"/>
      <c r="AFJ44" s="38"/>
      <c r="AFK44" s="38"/>
      <c r="AFL44" s="38"/>
      <c r="AFM44" s="38"/>
      <c r="AFN44" s="38"/>
      <c r="AFO44" s="38"/>
      <c r="AFP44" s="38"/>
      <c r="AFQ44" s="38"/>
      <c r="AFR44" s="38"/>
      <c r="AFS44" s="38"/>
      <c r="AFT44" s="38"/>
      <c r="AFU44" s="38"/>
      <c r="AFV44" s="38"/>
      <c r="AFW44" s="38"/>
      <c r="AFX44" s="38"/>
      <c r="AFY44" s="38"/>
      <c r="AFZ44" s="38"/>
      <c r="AGA44" s="38"/>
      <c r="AGB44" s="38"/>
      <c r="AGC44" s="38"/>
      <c r="AGD44" s="38"/>
      <c r="AGE44" s="38"/>
      <c r="AGF44" s="38"/>
      <c r="AGG44" s="38"/>
      <c r="AGH44" s="38"/>
      <c r="AGI44" s="38"/>
      <c r="AGJ44" s="38"/>
      <c r="AGK44" s="38"/>
      <c r="AGL44" s="38"/>
      <c r="AGM44" s="38"/>
      <c r="AGN44" s="38"/>
      <c r="AGO44" s="38"/>
      <c r="AGP44" s="38"/>
      <c r="AGQ44" s="38"/>
      <c r="AGR44" s="38"/>
      <c r="AGS44" s="38"/>
      <c r="AGT44" s="38"/>
      <c r="AGU44" s="38"/>
      <c r="AGV44" s="38"/>
      <c r="AGW44" s="38"/>
      <c r="AGX44" s="38"/>
      <c r="AGY44" s="38"/>
      <c r="AGZ44" s="38"/>
      <c r="AHA44" s="38"/>
      <c r="AHB44" s="38"/>
      <c r="AHC44" s="38"/>
      <c r="AHD44" s="38"/>
      <c r="AHE44" s="38"/>
      <c r="AHF44" s="38"/>
      <c r="AHG44" s="38"/>
      <c r="AHH44" s="38"/>
      <c r="AHI44" s="38"/>
      <c r="AHJ44" s="38"/>
      <c r="AHK44" s="38"/>
      <c r="AHL44" s="38"/>
      <c r="AHM44" s="38"/>
      <c r="AHN44" s="38"/>
      <c r="AHO44" s="38"/>
      <c r="AHP44" s="38"/>
      <c r="AHQ44" s="38"/>
      <c r="AHR44" s="38"/>
      <c r="AHS44" s="38"/>
      <c r="AHT44" s="38"/>
      <c r="AHU44" s="38"/>
      <c r="AHV44" s="38"/>
      <c r="AHW44" s="38"/>
      <c r="AHX44" s="38"/>
      <c r="AHY44" s="38"/>
      <c r="AHZ44" s="38"/>
      <c r="AIA44" s="38"/>
      <c r="AIB44" s="38"/>
      <c r="AIC44" s="38"/>
      <c r="AID44" s="38"/>
      <c r="AIE44" s="38"/>
      <c r="AIF44" s="38"/>
      <c r="AIG44" s="38"/>
      <c r="AIH44" s="38"/>
      <c r="AII44" s="38"/>
      <c r="AIJ44" s="38"/>
      <c r="AIK44" s="38"/>
      <c r="AIL44" s="38"/>
      <c r="AIM44" s="38"/>
      <c r="AIN44" s="38"/>
      <c r="AIO44" s="38"/>
      <c r="AIP44" s="38"/>
      <c r="AIQ44" s="38"/>
      <c r="AIR44" s="38"/>
      <c r="AIS44" s="38"/>
      <c r="AIT44" s="38"/>
      <c r="AIU44" s="38"/>
      <c r="AIV44" s="38"/>
      <c r="AIW44" s="38"/>
      <c r="AIX44" s="38"/>
      <c r="AIY44" s="38"/>
      <c r="AIZ44" s="38"/>
      <c r="AJA44" s="38"/>
      <c r="AJB44" s="38"/>
      <c r="AJC44" s="38"/>
      <c r="AJD44" s="38"/>
      <c r="AJE44" s="38"/>
      <c r="AJF44" s="38"/>
      <c r="AJG44" s="38"/>
      <c r="AJH44" s="38"/>
      <c r="AJI44" s="38"/>
      <c r="AJJ44" s="38"/>
      <c r="AJK44" s="38"/>
      <c r="AJL44" s="38"/>
      <c r="AJM44" s="38"/>
      <c r="AJN44" s="38"/>
      <c r="AJO44" s="38"/>
      <c r="AJP44" s="38"/>
      <c r="AJQ44" s="38"/>
      <c r="AJR44" s="38"/>
      <c r="AJS44" s="38"/>
      <c r="AJT44" s="38"/>
      <c r="AJU44" s="38"/>
      <c r="AJV44" s="38"/>
      <c r="AJW44" s="38"/>
      <c r="AJX44" s="38"/>
      <c r="AJY44" s="38"/>
      <c r="AJZ44" s="38"/>
      <c r="AKA44" s="38"/>
      <c r="AKB44" s="38"/>
      <c r="AKC44" s="38"/>
      <c r="AKD44" s="38"/>
      <c r="AKE44" s="38"/>
      <c r="AKF44" s="38"/>
      <c r="AKG44" s="38"/>
      <c r="AKH44" s="38"/>
      <c r="AKI44" s="38"/>
      <c r="AKJ44" s="38"/>
      <c r="AKK44" s="38"/>
      <c r="AKL44" s="38"/>
      <c r="AKM44" s="38"/>
      <c r="AKN44" s="38"/>
      <c r="AKO44" s="38"/>
      <c r="AKP44" s="38"/>
      <c r="AKQ44" s="38"/>
      <c r="AKR44" s="38"/>
      <c r="AKS44" s="38"/>
      <c r="AKT44" s="38"/>
      <c r="AKU44" s="38"/>
      <c r="AKV44" s="38"/>
      <c r="AKW44" s="38"/>
      <c r="AKX44" s="38"/>
      <c r="AKY44" s="38"/>
      <c r="AKZ44" s="38"/>
      <c r="ALA44" s="38"/>
      <c r="ALB44" s="38"/>
      <c r="ALC44" s="38"/>
      <c r="ALD44" s="38"/>
      <c r="ALE44" s="38"/>
      <c r="ALF44" s="38"/>
      <c r="ALG44" s="38"/>
      <c r="ALH44" s="38"/>
      <c r="ALI44" s="38"/>
      <c r="ALJ44" s="38"/>
      <c r="ALK44" s="38"/>
      <c r="ALL44" s="38"/>
      <c r="ALM44" s="38"/>
      <c r="ALN44" s="38"/>
      <c r="ALO44" s="38"/>
      <c r="ALP44" s="38"/>
      <c r="ALQ44" s="38"/>
      <c r="ALR44" s="38"/>
      <c r="ALS44" s="38"/>
      <c r="ALT44" s="38"/>
      <c r="ALU44" s="38"/>
      <c r="ALV44" s="38"/>
      <c r="ALW44" s="38"/>
      <c r="ALX44" s="38"/>
      <c r="ALY44" s="38"/>
      <c r="ALZ44" s="38"/>
      <c r="AMA44" s="38"/>
      <c r="AMB44" s="38"/>
      <c r="AMC44" s="38"/>
      <c r="AMD44" s="38"/>
      <c r="AME44" s="38"/>
      <c r="AMF44" s="38"/>
      <c r="AMG44" s="38"/>
      <c r="AMH44" s="38"/>
      <c r="AMI44" s="38"/>
      <c r="AMJ44" s="38"/>
      <c r="AMK44" s="38"/>
      <c r="AML44" s="38"/>
      <c r="AMM44" s="38"/>
      <c r="AMN44" s="38"/>
      <c r="AMO44" s="38"/>
      <c r="AMP44" s="38"/>
      <c r="AMQ44" s="38"/>
      <c r="AMR44" s="38"/>
      <c r="AMS44" s="38"/>
      <c r="AMT44" s="38"/>
      <c r="AMU44" s="38"/>
      <c r="AMV44" s="38"/>
      <c r="AMW44" s="38"/>
      <c r="AMX44" s="38"/>
      <c r="AMY44" s="38"/>
      <c r="AMZ44" s="38"/>
      <c r="ANA44" s="38"/>
      <c r="ANB44" s="38"/>
      <c r="ANC44" s="38"/>
      <c r="AND44" s="38"/>
      <c r="ANE44" s="38"/>
      <c r="ANF44" s="38"/>
      <c r="ANG44" s="38"/>
      <c r="ANH44" s="38"/>
      <c r="ANI44" s="38"/>
      <c r="ANJ44" s="38"/>
      <c r="ANK44" s="38"/>
      <c r="ANL44" s="38"/>
      <c r="ANM44" s="38"/>
      <c r="ANN44" s="38"/>
      <c r="ANO44" s="38"/>
      <c r="ANP44" s="38"/>
      <c r="ANQ44" s="38"/>
      <c r="ANR44" s="38"/>
      <c r="ANS44" s="38"/>
      <c r="ANT44" s="38"/>
      <c r="ANU44" s="38"/>
      <c r="ANV44" s="38"/>
      <c r="ANW44" s="38"/>
      <c r="ANX44" s="38"/>
      <c r="ANY44" s="38"/>
      <c r="ANZ44" s="38"/>
      <c r="AOA44" s="38"/>
      <c r="AOB44" s="38"/>
      <c r="AOC44" s="38"/>
      <c r="AOD44" s="38"/>
      <c r="AOE44" s="38"/>
      <c r="AOF44" s="38"/>
      <c r="AOG44" s="38"/>
      <c r="AOH44" s="38"/>
      <c r="AOI44" s="38"/>
      <c r="AOJ44" s="38"/>
      <c r="AOK44" s="38"/>
      <c r="AOL44" s="38"/>
      <c r="AOM44" s="38"/>
      <c r="AON44" s="38"/>
      <c r="AOO44" s="38"/>
      <c r="AOP44" s="38"/>
      <c r="AOQ44" s="38"/>
      <c r="AOR44" s="38"/>
      <c r="AOS44" s="38"/>
      <c r="AOT44" s="38"/>
      <c r="AOU44" s="38"/>
      <c r="AOV44" s="38"/>
      <c r="AOW44" s="38"/>
      <c r="AOX44" s="38"/>
      <c r="AOY44" s="38"/>
      <c r="AOZ44" s="38"/>
      <c r="APA44" s="38"/>
      <c r="APB44" s="38"/>
      <c r="APC44" s="38"/>
      <c r="APD44" s="38"/>
      <c r="APE44" s="38"/>
      <c r="APF44" s="38"/>
      <c r="APG44" s="38"/>
      <c r="APH44" s="38"/>
      <c r="API44" s="38"/>
      <c r="APJ44" s="38"/>
      <c r="APK44" s="38"/>
      <c r="APL44" s="38"/>
      <c r="APM44" s="38"/>
      <c r="APN44" s="38"/>
      <c r="APO44" s="38"/>
      <c r="APP44" s="38"/>
      <c r="APQ44" s="38"/>
      <c r="APR44" s="38"/>
      <c r="APS44" s="38"/>
      <c r="APT44" s="38"/>
      <c r="APU44" s="38"/>
      <c r="APV44" s="38"/>
      <c r="APW44" s="38"/>
      <c r="APX44" s="38"/>
      <c r="APY44" s="38"/>
      <c r="APZ44" s="38"/>
      <c r="AQA44" s="38"/>
      <c r="AQB44" s="38"/>
      <c r="AQC44" s="38"/>
      <c r="AQD44" s="38"/>
      <c r="AQE44" s="38"/>
      <c r="AQF44" s="38"/>
      <c r="AQG44" s="38"/>
      <c r="AQH44" s="38"/>
      <c r="AQI44" s="38"/>
      <c r="AQJ44" s="38"/>
      <c r="AQK44" s="38"/>
      <c r="AQL44" s="38"/>
      <c r="AQM44" s="38"/>
      <c r="AQN44" s="38"/>
      <c r="AQO44" s="38"/>
      <c r="AQP44" s="38"/>
      <c r="AQQ44" s="38"/>
      <c r="AQR44" s="38"/>
      <c r="AQS44" s="38"/>
      <c r="AQT44" s="38"/>
      <c r="AQU44" s="38"/>
      <c r="AQV44" s="38"/>
      <c r="AQW44" s="38"/>
      <c r="AQX44" s="38"/>
      <c r="AQY44" s="38"/>
      <c r="AQZ44" s="38"/>
      <c r="ARA44" s="38"/>
      <c r="ARB44" s="38"/>
      <c r="ARC44" s="38"/>
      <c r="ARD44" s="38"/>
      <c r="ARE44" s="38"/>
      <c r="ARF44" s="38"/>
      <c r="ARG44" s="38"/>
      <c r="ARH44" s="38"/>
      <c r="ARI44" s="38"/>
      <c r="ARJ44" s="38"/>
      <c r="ARK44" s="38"/>
      <c r="ARL44" s="38"/>
      <c r="ARM44" s="38"/>
      <c r="ARN44" s="38"/>
      <c r="ARO44" s="38"/>
      <c r="ARP44" s="38"/>
      <c r="ARQ44" s="38"/>
      <c r="ARR44" s="38"/>
      <c r="ARS44" s="38"/>
      <c r="ART44" s="38"/>
      <c r="ARU44" s="38"/>
      <c r="ARV44" s="38"/>
      <c r="ARW44" s="38"/>
      <c r="ARX44" s="38"/>
      <c r="ARY44" s="38"/>
      <c r="ARZ44" s="38"/>
      <c r="ASA44" s="38"/>
      <c r="ASB44" s="38"/>
      <c r="ASC44" s="38"/>
      <c r="ASD44" s="38"/>
      <c r="ASE44" s="38"/>
      <c r="ASF44" s="38"/>
      <c r="ASG44" s="38"/>
      <c r="ASH44" s="38"/>
      <c r="ASI44" s="38"/>
      <c r="ASJ44" s="38"/>
      <c r="ASK44" s="38"/>
      <c r="ASL44" s="38"/>
      <c r="ASM44" s="38"/>
      <c r="ASN44" s="38"/>
      <c r="ASO44" s="38"/>
      <c r="ASP44" s="38"/>
      <c r="ASQ44" s="38"/>
      <c r="ASR44" s="38"/>
      <c r="ASS44" s="38"/>
      <c r="AST44" s="38"/>
      <c r="ASU44" s="38"/>
      <c r="ASV44" s="38"/>
      <c r="ASW44" s="38"/>
      <c r="ASX44" s="38"/>
      <c r="ASY44" s="38"/>
      <c r="ASZ44" s="38"/>
      <c r="ATA44" s="38"/>
      <c r="ATB44" s="38"/>
      <c r="ATC44" s="38"/>
      <c r="ATD44" s="38"/>
      <c r="ATE44" s="38"/>
      <c r="ATF44" s="38"/>
      <c r="ATG44" s="38"/>
      <c r="ATH44" s="38"/>
      <c r="ATI44" s="38"/>
      <c r="ATJ44" s="38"/>
      <c r="ATK44" s="38"/>
      <c r="ATL44" s="38"/>
      <c r="ATM44" s="38"/>
      <c r="ATN44" s="38"/>
      <c r="ATO44" s="38"/>
      <c r="ATP44" s="38"/>
      <c r="ATQ44" s="38"/>
      <c r="ATR44" s="38"/>
      <c r="ATS44" s="38"/>
      <c r="ATT44" s="38"/>
      <c r="ATU44" s="38"/>
      <c r="ATV44" s="38"/>
      <c r="ATW44" s="38"/>
      <c r="ATX44" s="38"/>
      <c r="ATY44" s="38"/>
      <c r="ATZ44" s="38"/>
      <c r="AUA44" s="38"/>
      <c r="AUB44" s="38"/>
      <c r="AUC44" s="38"/>
      <c r="AUD44" s="38"/>
      <c r="AUE44" s="38"/>
      <c r="AUF44" s="38"/>
      <c r="AUG44" s="38"/>
      <c r="AUH44" s="38"/>
      <c r="AUI44" s="38"/>
      <c r="AUJ44" s="38"/>
      <c r="AUK44" s="38"/>
      <c r="AUL44" s="38"/>
      <c r="AUM44" s="38"/>
      <c r="AUN44" s="38"/>
      <c r="AUO44" s="38"/>
      <c r="AUP44" s="38"/>
      <c r="AUQ44" s="38"/>
      <c r="AUR44" s="38"/>
      <c r="AUS44" s="38"/>
      <c r="AUT44" s="38"/>
      <c r="AUU44" s="38"/>
      <c r="AUV44" s="38"/>
      <c r="AUW44" s="38"/>
      <c r="AUX44" s="38"/>
      <c r="AUY44" s="38"/>
      <c r="AUZ44" s="38"/>
      <c r="AVA44" s="38"/>
      <c r="AVB44" s="38"/>
      <c r="AVC44" s="38"/>
      <c r="AVD44" s="38"/>
      <c r="AVE44" s="38"/>
      <c r="AVF44" s="38"/>
      <c r="AVG44" s="38"/>
      <c r="AVH44" s="38"/>
      <c r="AVI44" s="38"/>
      <c r="AVJ44" s="38"/>
      <c r="AVK44" s="38"/>
      <c r="AVL44" s="38"/>
      <c r="AVM44" s="38"/>
      <c r="AVN44" s="38"/>
      <c r="AVO44" s="38"/>
      <c r="AVP44" s="38"/>
      <c r="AVQ44" s="38"/>
      <c r="AVR44" s="38"/>
      <c r="AVS44" s="38"/>
      <c r="AVT44" s="38"/>
      <c r="AVU44" s="38"/>
      <c r="AVV44" s="38"/>
      <c r="AVW44" s="38"/>
      <c r="AVX44" s="38"/>
      <c r="AVY44" s="38"/>
      <c r="AVZ44" s="38"/>
      <c r="AWA44" s="38"/>
      <c r="AWB44" s="38"/>
      <c r="AWC44" s="38"/>
      <c r="AWD44" s="38"/>
      <c r="AWE44" s="38"/>
      <c r="AWF44" s="38"/>
      <c r="AWG44" s="38"/>
      <c r="AWH44" s="38"/>
      <c r="AWI44" s="38"/>
      <c r="AWJ44" s="38"/>
      <c r="AWK44" s="38"/>
      <c r="AWL44" s="38"/>
      <c r="AWM44" s="38"/>
      <c r="AWN44" s="38"/>
      <c r="AWO44" s="38"/>
      <c r="AWP44" s="38"/>
      <c r="AWQ44" s="38"/>
      <c r="AWR44" s="38"/>
      <c r="AWS44" s="38"/>
      <c r="AWT44" s="38"/>
      <c r="AWU44" s="38"/>
      <c r="AWV44" s="38"/>
      <c r="AWW44" s="38"/>
      <c r="AWX44" s="38"/>
      <c r="AWY44" s="38"/>
      <c r="AWZ44" s="38"/>
      <c r="AXA44" s="38"/>
      <c r="AXB44" s="38"/>
      <c r="AXC44" s="38"/>
      <c r="AXD44" s="38"/>
      <c r="AXE44" s="38"/>
      <c r="AXF44" s="38"/>
      <c r="AXG44" s="38"/>
      <c r="AXH44" s="38"/>
      <c r="AXI44" s="38"/>
      <c r="AXJ44" s="38"/>
      <c r="AXK44" s="38"/>
      <c r="AXL44" s="38"/>
      <c r="AXM44" s="38"/>
      <c r="AXN44" s="38"/>
      <c r="AXO44" s="38"/>
      <c r="AXP44" s="38"/>
      <c r="AXQ44" s="38"/>
      <c r="AXR44" s="38"/>
      <c r="AXS44" s="38"/>
      <c r="AXT44" s="38"/>
      <c r="AXU44" s="38"/>
      <c r="AXV44" s="38"/>
      <c r="AXW44" s="38"/>
      <c r="AXX44" s="38"/>
      <c r="AXY44" s="38"/>
      <c r="AXZ44" s="38"/>
      <c r="AYA44" s="38"/>
      <c r="AYB44" s="38"/>
      <c r="AYC44" s="38"/>
      <c r="AYD44" s="38"/>
      <c r="AYE44" s="38"/>
      <c r="AYF44" s="38"/>
      <c r="AYG44" s="38"/>
      <c r="AYH44" s="38"/>
      <c r="AYI44" s="38"/>
      <c r="AYJ44" s="38"/>
      <c r="AYK44" s="38"/>
      <c r="AYL44" s="38"/>
      <c r="AYM44" s="38"/>
      <c r="AYN44" s="38"/>
      <c r="AYO44" s="38"/>
      <c r="AYP44" s="38"/>
      <c r="AYQ44" s="38"/>
      <c r="AYR44" s="38"/>
      <c r="AYS44" s="38"/>
      <c r="AYT44" s="38"/>
      <c r="AYU44" s="38"/>
      <c r="AYV44" s="38"/>
      <c r="AYW44" s="38"/>
      <c r="AYX44" s="38"/>
      <c r="AYY44" s="38"/>
      <c r="AYZ44" s="38"/>
      <c r="AZA44" s="38"/>
      <c r="AZB44" s="38"/>
      <c r="AZC44" s="38"/>
      <c r="AZD44" s="38"/>
      <c r="AZE44" s="38"/>
      <c r="AZF44" s="38"/>
      <c r="AZG44" s="38"/>
      <c r="AZH44" s="38"/>
      <c r="AZI44" s="38"/>
      <c r="AZJ44" s="38"/>
      <c r="AZK44" s="38"/>
      <c r="AZL44" s="38"/>
      <c r="AZM44" s="38"/>
      <c r="AZN44" s="38"/>
      <c r="AZO44" s="38"/>
      <c r="AZP44" s="38"/>
      <c r="AZQ44" s="38"/>
      <c r="AZR44" s="38"/>
      <c r="AZS44" s="38"/>
      <c r="AZT44" s="38"/>
      <c r="AZU44" s="38"/>
      <c r="AZV44" s="38"/>
      <c r="AZW44" s="38"/>
      <c r="AZX44" s="38"/>
      <c r="AZY44" s="38"/>
      <c r="AZZ44" s="38"/>
      <c r="BAA44" s="38"/>
      <c r="BAB44" s="38"/>
      <c r="BAC44" s="38"/>
      <c r="BAD44" s="38"/>
      <c r="BAE44" s="38"/>
      <c r="BAF44" s="38"/>
      <c r="BAG44" s="38"/>
      <c r="BAH44" s="38"/>
      <c r="BAI44" s="38"/>
      <c r="BAJ44" s="38"/>
      <c r="BAK44" s="38"/>
      <c r="BAL44" s="38"/>
      <c r="BAM44" s="38"/>
      <c r="BAN44" s="38"/>
      <c r="BAO44" s="38"/>
      <c r="BAP44" s="38"/>
      <c r="BAQ44" s="38"/>
      <c r="BAR44" s="38"/>
      <c r="BAS44" s="38"/>
      <c r="BAT44" s="38"/>
      <c r="BAU44" s="38"/>
      <c r="BAV44" s="38"/>
      <c r="BAW44" s="38"/>
      <c r="BAX44" s="38"/>
      <c r="BAY44" s="38"/>
      <c r="BAZ44" s="38"/>
      <c r="BBA44" s="38"/>
      <c r="BBB44" s="38"/>
      <c r="BBC44" s="38"/>
      <c r="BBD44" s="38"/>
      <c r="BBE44" s="38"/>
      <c r="BBF44" s="38"/>
      <c r="BBG44" s="38"/>
      <c r="BBH44" s="38"/>
      <c r="BBI44" s="38"/>
      <c r="BBJ44" s="38"/>
      <c r="BBK44" s="38"/>
      <c r="BBL44" s="38"/>
      <c r="BBM44" s="38"/>
      <c r="BBN44" s="38"/>
      <c r="BBO44" s="38"/>
      <c r="BBP44" s="38"/>
      <c r="BBQ44" s="38"/>
      <c r="BBR44" s="38"/>
      <c r="BBS44" s="38"/>
      <c r="BBT44" s="38"/>
      <c r="BBU44" s="38"/>
      <c r="BBV44" s="38"/>
      <c r="BBW44" s="38"/>
      <c r="BBX44" s="38"/>
      <c r="BBY44" s="38"/>
      <c r="BBZ44" s="38"/>
      <c r="BCA44" s="38"/>
      <c r="BCB44" s="38"/>
      <c r="BCC44" s="38"/>
      <c r="BCD44" s="38"/>
      <c r="BCE44" s="38"/>
      <c r="BCF44" s="38"/>
      <c r="BCG44" s="38"/>
      <c r="BCH44" s="38"/>
      <c r="BCI44" s="38"/>
      <c r="BCJ44" s="38"/>
      <c r="BCK44" s="38"/>
      <c r="BCL44" s="38"/>
      <c r="BCM44" s="38"/>
      <c r="BCN44" s="38"/>
      <c r="BCO44" s="38"/>
      <c r="BCP44" s="38"/>
      <c r="BCQ44" s="38"/>
      <c r="BCR44" s="38"/>
      <c r="BCS44" s="38"/>
      <c r="BCT44" s="38"/>
      <c r="BCU44" s="38"/>
      <c r="BCV44" s="38"/>
      <c r="BCW44" s="38"/>
      <c r="BCX44" s="38"/>
      <c r="BCY44" s="38"/>
      <c r="BCZ44" s="38"/>
      <c r="BDA44" s="38"/>
      <c r="BDB44" s="38"/>
      <c r="BDC44" s="38"/>
      <c r="BDD44" s="38"/>
      <c r="BDE44" s="38"/>
      <c r="BDF44" s="38"/>
      <c r="BDG44" s="38"/>
      <c r="BDH44" s="38"/>
      <c r="BDI44" s="38"/>
      <c r="BDJ44" s="38"/>
      <c r="BDK44" s="38"/>
      <c r="BDL44" s="38"/>
      <c r="BDM44" s="38"/>
      <c r="BDN44" s="38"/>
      <c r="BDO44" s="38"/>
      <c r="BDP44" s="38"/>
      <c r="BDQ44" s="38"/>
      <c r="BDR44" s="38"/>
      <c r="BDS44" s="38"/>
      <c r="BDT44" s="38"/>
      <c r="BDU44" s="38"/>
      <c r="BDV44" s="38"/>
      <c r="BDW44" s="38"/>
      <c r="BDX44" s="38"/>
      <c r="BDY44" s="38"/>
      <c r="BDZ44" s="38"/>
      <c r="BEA44" s="38"/>
      <c r="BEB44" s="38"/>
      <c r="BEC44" s="38"/>
      <c r="BED44" s="38"/>
      <c r="BEE44" s="38"/>
      <c r="BEF44" s="38"/>
      <c r="BEG44" s="38"/>
      <c r="BEH44" s="38"/>
      <c r="BEI44" s="38"/>
      <c r="BEJ44" s="38"/>
      <c r="BEK44" s="38"/>
      <c r="BEL44" s="38"/>
      <c r="BEM44" s="38"/>
      <c r="BEN44" s="38"/>
      <c r="BEO44" s="38"/>
      <c r="BEP44" s="38"/>
      <c r="BEQ44" s="38"/>
      <c r="BER44" s="38"/>
      <c r="BES44" s="38"/>
      <c r="BET44" s="38"/>
      <c r="BEU44" s="38"/>
      <c r="BEV44" s="38"/>
      <c r="BEW44" s="38"/>
      <c r="BEX44" s="38"/>
      <c r="BEY44" s="38"/>
      <c r="BEZ44" s="38"/>
      <c r="BFA44" s="38"/>
      <c r="BFB44" s="38"/>
      <c r="BFC44" s="38"/>
      <c r="BFD44" s="38"/>
      <c r="BFE44" s="38"/>
      <c r="BFF44" s="38"/>
      <c r="BFG44" s="38"/>
      <c r="BFH44" s="38"/>
      <c r="BFI44" s="38"/>
      <c r="BFJ44" s="38"/>
      <c r="BFK44" s="38"/>
      <c r="BFL44" s="38"/>
      <c r="BFM44" s="38"/>
      <c r="BFN44" s="38"/>
      <c r="BFO44" s="38"/>
      <c r="BFP44" s="38"/>
      <c r="BFQ44" s="38"/>
      <c r="BFR44" s="38"/>
      <c r="BFS44" s="38"/>
      <c r="BFT44" s="38"/>
      <c r="BFU44" s="38"/>
      <c r="BFV44" s="38"/>
      <c r="BFW44" s="38"/>
      <c r="BFX44" s="38"/>
      <c r="BFY44" s="38"/>
      <c r="BFZ44" s="38"/>
      <c r="BGA44" s="38"/>
      <c r="BGB44" s="38"/>
      <c r="BGC44" s="38"/>
      <c r="BGD44" s="38"/>
      <c r="BGE44" s="38"/>
      <c r="BGF44" s="38"/>
      <c r="BGG44" s="38"/>
      <c r="BGH44" s="38"/>
      <c r="BGI44" s="38"/>
      <c r="BGJ44" s="38"/>
      <c r="BGK44" s="38"/>
      <c r="BGL44" s="38"/>
      <c r="BGM44" s="38"/>
      <c r="BGN44" s="38"/>
      <c r="BGO44" s="38"/>
      <c r="BGP44" s="38"/>
      <c r="BGQ44" s="38"/>
      <c r="BGR44" s="38"/>
      <c r="BGS44" s="38"/>
      <c r="BGT44" s="38"/>
      <c r="BGU44" s="38"/>
      <c r="BGV44" s="38"/>
      <c r="BGW44" s="38"/>
      <c r="BGX44" s="38"/>
      <c r="BGY44" s="38"/>
      <c r="BGZ44" s="38"/>
      <c r="BHA44" s="38"/>
      <c r="BHB44" s="38"/>
      <c r="BHC44" s="38"/>
      <c r="BHD44" s="38"/>
      <c r="BHE44" s="38"/>
      <c r="BHF44" s="38"/>
      <c r="BHG44" s="38"/>
      <c r="BHH44" s="38"/>
      <c r="BHI44" s="38"/>
      <c r="BHJ44" s="38"/>
      <c r="BHK44" s="38"/>
      <c r="BHL44" s="38"/>
      <c r="BHM44" s="38"/>
      <c r="BHN44" s="38"/>
      <c r="BHO44" s="38"/>
      <c r="BHP44" s="38"/>
      <c r="BHQ44" s="38"/>
      <c r="BHR44" s="38"/>
      <c r="BHS44" s="38"/>
      <c r="BHT44" s="38"/>
      <c r="BHU44" s="38"/>
      <c r="BHV44" s="38"/>
      <c r="BHW44" s="38"/>
      <c r="BHX44" s="38"/>
      <c r="BHY44" s="38"/>
      <c r="BHZ44" s="38"/>
      <c r="BIA44" s="38"/>
      <c r="BIB44" s="38"/>
      <c r="BIC44" s="38"/>
      <c r="BID44" s="38"/>
      <c r="BIE44" s="38"/>
      <c r="BIF44" s="38"/>
      <c r="BIG44" s="38"/>
      <c r="BIH44" s="38"/>
      <c r="BII44" s="38"/>
      <c r="BIJ44" s="38"/>
      <c r="BIK44" s="38"/>
      <c r="BIL44" s="38"/>
      <c r="BIM44" s="38"/>
      <c r="BIN44" s="38"/>
      <c r="BIO44" s="38"/>
      <c r="BIP44" s="38"/>
      <c r="BIQ44" s="38"/>
      <c r="BIR44" s="38"/>
      <c r="BIS44" s="38"/>
      <c r="BIT44" s="38"/>
      <c r="BIU44" s="38"/>
      <c r="BIV44" s="38"/>
      <c r="BIW44" s="38"/>
      <c r="BIX44" s="38"/>
      <c r="BIY44" s="38"/>
      <c r="BIZ44" s="38"/>
      <c r="BJA44" s="38"/>
      <c r="BJB44" s="38"/>
      <c r="BJC44" s="38"/>
      <c r="BJD44" s="38"/>
      <c r="BJE44" s="38"/>
      <c r="BJF44" s="38"/>
      <c r="BJG44" s="38"/>
      <c r="BJH44" s="38"/>
      <c r="BJI44" s="38"/>
      <c r="BJJ44" s="38"/>
      <c r="BJK44" s="38"/>
      <c r="BJL44" s="38"/>
      <c r="BJM44" s="38"/>
      <c r="BJN44" s="38"/>
      <c r="BJO44" s="38"/>
      <c r="BJP44" s="38"/>
      <c r="BJQ44" s="38"/>
      <c r="BJR44" s="38"/>
      <c r="BJS44" s="38"/>
      <c r="BJT44" s="38"/>
      <c r="BJU44" s="38"/>
      <c r="BJV44" s="38"/>
      <c r="BJW44" s="38"/>
      <c r="BJX44" s="38"/>
      <c r="BJY44" s="38"/>
      <c r="BJZ44" s="38"/>
      <c r="BKA44" s="38"/>
      <c r="BKB44" s="38"/>
      <c r="BKC44" s="38"/>
      <c r="BKD44" s="38"/>
      <c r="BKE44" s="38"/>
      <c r="BKF44" s="38"/>
      <c r="BKG44" s="38"/>
      <c r="BKH44" s="38"/>
      <c r="BKI44" s="38"/>
      <c r="BKJ44" s="38"/>
      <c r="BKK44" s="38"/>
      <c r="BKL44" s="38"/>
      <c r="BKM44" s="38"/>
      <c r="BKN44" s="38"/>
      <c r="BKO44" s="38"/>
      <c r="BKP44" s="38"/>
      <c r="BKQ44" s="38"/>
      <c r="BKR44" s="38"/>
      <c r="BKS44" s="38"/>
      <c r="BKT44" s="38"/>
      <c r="BKU44" s="38"/>
      <c r="BKV44" s="38"/>
      <c r="BKW44" s="38"/>
      <c r="BKX44" s="38"/>
      <c r="BKY44" s="38"/>
      <c r="BKZ44" s="38"/>
      <c r="BLA44" s="38"/>
      <c r="BLB44" s="38"/>
      <c r="BLC44" s="38"/>
      <c r="BLD44" s="38"/>
      <c r="BLE44" s="38"/>
      <c r="BLF44" s="38"/>
      <c r="BLG44" s="38"/>
      <c r="BLH44" s="38"/>
      <c r="BLI44" s="38"/>
      <c r="BLJ44" s="38"/>
      <c r="BLK44" s="38"/>
      <c r="BLL44" s="38"/>
      <c r="BLM44" s="38"/>
      <c r="BLN44" s="38"/>
      <c r="BLO44" s="38"/>
      <c r="BLP44" s="38"/>
      <c r="BLQ44" s="38"/>
      <c r="BLR44" s="38"/>
      <c r="BLS44" s="38"/>
      <c r="BLT44" s="38"/>
      <c r="BLU44" s="38"/>
      <c r="BLV44" s="38"/>
      <c r="BLW44" s="38"/>
      <c r="BLX44" s="38"/>
      <c r="BLY44" s="38"/>
      <c r="BLZ44" s="38"/>
      <c r="BMA44" s="38"/>
      <c r="BMB44" s="38"/>
      <c r="BMC44" s="38"/>
      <c r="BMD44" s="38"/>
      <c r="BME44" s="38"/>
      <c r="BMF44" s="38"/>
      <c r="BMG44" s="38"/>
      <c r="BMH44" s="38"/>
      <c r="BMI44" s="38"/>
      <c r="BMJ44" s="38"/>
      <c r="BMK44" s="38"/>
      <c r="BML44" s="38"/>
      <c r="BMM44" s="38"/>
      <c r="BMN44" s="38"/>
      <c r="BMO44" s="38"/>
      <c r="BMP44" s="38"/>
      <c r="BMQ44" s="38"/>
      <c r="BMR44" s="38"/>
      <c r="BMS44" s="38"/>
      <c r="BMT44" s="38"/>
      <c r="BMU44" s="38"/>
      <c r="BMV44" s="38"/>
      <c r="BMW44" s="38"/>
      <c r="BMX44" s="38"/>
      <c r="BMY44" s="38"/>
      <c r="BMZ44" s="38"/>
      <c r="BNA44" s="38"/>
      <c r="BNB44" s="38"/>
      <c r="BNC44" s="38"/>
      <c r="BND44" s="38"/>
      <c r="BNE44" s="38"/>
      <c r="BNF44" s="38"/>
      <c r="BNG44" s="38"/>
      <c r="BNH44" s="38"/>
      <c r="BNI44" s="38"/>
      <c r="BNJ44" s="38"/>
      <c r="BNK44" s="38"/>
      <c r="BNL44" s="38"/>
      <c r="BNM44" s="38"/>
      <c r="BNN44" s="38"/>
      <c r="BNO44" s="38"/>
      <c r="BNP44" s="38"/>
      <c r="BNQ44" s="38"/>
      <c r="BNR44" s="38"/>
      <c r="BNS44" s="38"/>
      <c r="BNT44" s="38"/>
      <c r="BNU44" s="38"/>
      <c r="BNV44" s="38"/>
      <c r="BNW44" s="38"/>
      <c r="BNX44" s="38"/>
      <c r="BNY44" s="38"/>
      <c r="BNZ44" s="38"/>
      <c r="BOA44" s="38"/>
      <c r="BOB44" s="38"/>
      <c r="BOC44" s="38"/>
      <c r="BOD44" s="38"/>
      <c r="BOE44" s="38"/>
      <c r="BOF44" s="38"/>
      <c r="BOG44" s="38"/>
      <c r="BOH44" s="38"/>
      <c r="BOI44" s="38"/>
      <c r="BOJ44" s="38"/>
      <c r="BOK44" s="38"/>
      <c r="BOL44" s="38"/>
      <c r="BOM44" s="38"/>
      <c r="BON44" s="38"/>
      <c r="BOO44" s="38"/>
      <c r="BOP44" s="38"/>
      <c r="BOQ44" s="38"/>
      <c r="BOR44" s="38"/>
      <c r="BOS44" s="38"/>
      <c r="BOT44" s="38"/>
      <c r="BOU44" s="38"/>
      <c r="BOV44" s="38"/>
      <c r="BOW44" s="38"/>
      <c r="BOX44" s="38"/>
      <c r="BOY44" s="38"/>
      <c r="BOZ44" s="38"/>
      <c r="BPA44" s="38"/>
      <c r="BPB44" s="38"/>
      <c r="BPC44" s="38"/>
      <c r="BPD44" s="38"/>
      <c r="BPE44" s="38"/>
      <c r="BPF44" s="38"/>
      <c r="BPG44" s="38"/>
      <c r="BPH44" s="38"/>
      <c r="BPI44" s="38"/>
      <c r="BPJ44" s="38"/>
      <c r="BPK44" s="38"/>
      <c r="BPL44" s="38"/>
      <c r="BPM44" s="38"/>
      <c r="BPN44" s="38"/>
      <c r="BPO44" s="38"/>
      <c r="BPP44" s="38"/>
      <c r="BPQ44" s="38"/>
      <c r="BPR44" s="38"/>
      <c r="BPS44" s="38"/>
      <c r="BPT44" s="38"/>
      <c r="BPU44" s="38"/>
      <c r="BPV44" s="38"/>
      <c r="BPW44" s="38"/>
      <c r="BPX44" s="38"/>
      <c r="BPY44" s="38"/>
      <c r="BPZ44" s="38"/>
      <c r="BQA44" s="38"/>
      <c r="BQB44" s="38"/>
      <c r="BQC44" s="38"/>
      <c r="BQD44" s="38"/>
      <c r="BQE44" s="38"/>
      <c r="BQF44" s="38"/>
      <c r="BQG44" s="38"/>
      <c r="BQH44" s="38"/>
      <c r="BQI44" s="38"/>
      <c r="BQJ44" s="38"/>
      <c r="BQK44" s="38"/>
      <c r="BQL44" s="38"/>
      <c r="BQM44" s="38"/>
      <c r="BQN44" s="38"/>
      <c r="BQO44" s="38"/>
      <c r="BQP44" s="38"/>
      <c r="BQQ44" s="38"/>
      <c r="BQR44" s="38"/>
      <c r="BQS44" s="38"/>
      <c r="BQT44" s="38"/>
      <c r="BQU44" s="38"/>
      <c r="BQV44" s="38"/>
      <c r="BQW44" s="38"/>
      <c r="BQX44" s="38"/>
      <c r="BQY44" s="38"/>
      <c r="BQZ44" s="38"/>
      <c r="BRA44" s="38"/>
      <c r="BRB44" s="38"/>
      <c r="BRC44" s="38"/>
      <c r="BRD44" s="38"/>
      <c r="BRE44" s="38"/>
      <c r="BRF44" s="38"/>
      <c r="BRG44" s="38"/>
      <c r="BRH44" s="38"/>
      <c r="BRI44" s="38"/>
      <c r="BRJ44" s="38"/>
      <c r="BRK44" s="38"/>
      <c r="BRL44" s="38"/>
      <c r="BRM44" s="38"/>
      <c r="BRN44" s="38"/>
      <c r="BRO44" s="38"/>
      <c r="BRP44" s="38"/>
      <c r="BRQ44" s="38"/>
      <c r="BRR44" s="38"/>
      <c r="BRS44" s="38"/>
      <c r="BRT44" s="38"/>
      <c r="BRU44" s="38"/>
      <c r="BRV44" s="38"/>
      <c r="BRW44" s="38"/>
      <c r="BRX44" s="38"/>
      <c r="BRY44" s="38"/>
      <c r="BRZ44" s="38"/>
      <c r="BSA44" s="38"/>
      <c r="BSB44" s="38"/>
      <c r="BSC44" s="38"/>
      <c r="BSD44" s="38"/>
      <c r="BSE44" s="38"/>
      <c r="BSF44" s="38"/>
      <c r="BSG44" s="38"/>
      <c r="BSH44" s="38"/>
      <c r="BSI44" s="38"/>
      <c r="BSJ44" s="38"/>
      <c r="BSK44" s="38"/>
      <c r="BSL44" s="38"/>
      <c r="BSM44" s="38"/>
      <c r="BSN44" s="38"/>
      <c r="BSO44" s="38"/>
      <c r="BSP44" s="38"/>
      <c r="BSQ44" s="38"/>
      <c r="BSR44" s="38"/>
      <c r="BSS44" s="38"/>
      <c r="BST44" s="38"/>
      <c r="BSU44" s="38"/>
      <c r="BSV44" s="38"/>
      <c r="BSW44" s="38"/>
      <c r="BSX44" s="38"/>
      <c r="BSY44" s="38"/>
      <c r="BSZ44" s="38"/>
      <c r="BTA44" s="38"/>
      <c r="BTB44" s="38"/>
      <c r="BTC44" s="38"/>
      <c r="BTD44" s="38"/>
      <c r="BTE44" s="38"/>
      <c r="BTF44" s="38"/>
      <c r="BTG44" s="38"/>
      <c r="BTH44" s="38"/>
      <c r="BTI44" s="38"/>
      <c r="BTJ44" s="38"/>
      <c r="BTK44" s="38"/>
      <c r="BTL44" s="38"/>
      <c r="BTM44" s="38"/>
      <c r="BTN44" s="38"/>
      <c r="BTO44" s="38"/>
      <c r="BTP44" s="38"/>
      <c r="BTQ44" s="38"/>
      <c r="BTR44" s="38"/>
      <c r="BTS44" s="38"/>
      <c r="BTT44" s="38"/>
      <c r="BTU44" s="38"/>
      <c r="BTV44" s="38"/>
      <c r="BTW44" s="38"/>
      <c r="BTX44" s="38"/>
      <c r="BTY44" s="38"/>
      <c r="BTZ44" s="38"/>
      <c r="BUA44" s="38"/>
      <c r="BUB44" s="38"/>
      <c r="BUC44" s="38"/>
      <c r="BUD44" s="38"/>
      <c r="BUE44" s="38"/>
      <c r="BUF44" s="38"/>
      <c r="BUG44" s="38"/>
      <c r="BUH44" s="38"/>
      <c r="BUI44" s="38"/>
      <c r="BUJ44" s="38"/>
      <c r="BUK44" s="38"/>
      <c r="BUL44" s="38"/>
      <c r="BUM44" s="38"/>
      <c r="BUN44" s="38"/>
      <c r="BUO44" s="38"/>
      <c r="BUP44" s="38"/>
      <c r="BUQ44" s="38"/>
      <c r="BUR44" s="38"/>
      <c r="BUS44" s="38"/>
      <c r="BUT44" s="38"/>
      <c r="BUU44" s="38"/>
      <c r="BUV44" s="38"/>
      <c r="BUW44" s="38"/>
      <c r="BUX44" s="38"/>
      <c r="BUY44" s="38"/>
      <c r="BUZ44" s="38"/>
      <c r="BVA44" s="38"/>
      <c r="BVB44" s="38"/>
      <c r="BVC44" s="38"/>
      <c r="BVD44" s="38"/>
      <c r="BVE44" s="38"/>
      <c r="BVF44" s="38"/>
      <c r="BVG44" s="38"/>
      <c r="BVH44" s="38"/>
      <c r="BVI44" s="38"/>
      <c r="BVJ44" s="38"/>
      <c r="BVK44" s="38"/>
      <c r="BVL44" s="38"/>
      <c r="BVM44" s="38"/>
      <c r="BVN44" s="38"/>
      <c r="BVO44" s="38"/>
      <c r="BVP44" s="38"/>
      <c r="BVQ44" s="38"/>
      <c r="BVR44" s="38"/>
      <c r="BVS44" s="38"/>
      <c r="BVT44" s="38"/>
      <c r="BVU44" s="38"/>
      <c r="BVV44" s="38"/>
      <c r="BVW44" s="38"/>
      <c r="BVX44" s="38"/>
      <c r="BVY44" s="38"/>
      <c r="BVZ44" s="38"/>
      <c r="BWA44" s="38"/>
      <c r="BWB44" s="38"/>
      <c r="BWC44" s="38"/>
      <c r="BWD44" s="38"/>
      <c r="BWE44" s="38"/>
      <c r="BWF44" s="38"/>
      <c r="BWG44" s="38"/>
      <c r="BWH44" s="38"/>
      <c r="BWI44" s="38"/>
      <c r="BWJ44" s="38"/>
      <c r="BWK44" s="38"/>
      <c r="BWL44" s="38"/>
      <c r="BWM44" s="38"/>
      <c r="BWN44" s="38"/>
      <c r="BWO44" s="38"/>
      <c r="BWP44" s="38"/>
      <c r="BWQ44" s="38"/>
      <c r="BWR44" s="38"/>
      <c r="BWS44" s="38"/>
      <c r="BWT44" s="38"/>
      <c r="BWU44" s="38"/>
      <c r="BWV44" s="38"/>
      <c r="BWW44" s="38"/>
      <c r="BWX44" s="38"/>
      <c r="BWY44" s="38"/>
      <c r="BWZ44" s="38"/>
      <c r="BXA44" s="38"/>
      <c r="BXB44" s="38"/>
      <c r="BXC44" s="38"/>
      <c r="BXD44" s="38"/>
      <c r="BXE44" s="38"/>
      <c r="BXF44" s="38"/>
      <c r="BXG44" s="38"/>
      <c r="BXH44" s="38"/>
      <c r="BXI44" s="38"/>
      <c r="BXJ44" s="38"/>
      <c r="BXK44" s="38"/>
      <c r="BXL44" s="38"/>
      <c r="BXM44" s="38"/>
      <c r="BXN44" s="38"/>
      <c r="BXO44" s="38"/>
      <c r="BXP44" s="38"/>
      <c r="BXQ44" s="38"/>
      <c r="BXR44" s="38"/>
      <c r="BXS44" s="38"/>
      <c r="BXT44" s="38"/>
      <c r="BXU44" s="38"/>
      <c r="BXV44" s="38"/>
      <c r="BXW44" s="38"/>
      <c r="BXX44" s="38"/>
      <c r="BXY44" s="38"/>
      <c r="BXZ44" s="38"/>
      <c r="BYA44" s="38"/>
      <c r="BYB44" s="38"/>
      <c r="BYC44" s="38"/>
      <c r="BYD44" s="38"/>
      <c r="BYE44" s="38"/>
      <c r="BYF44" s="38"/>
      <c r="BYG44" s="38"/>
      <c r="BYH44" s="38"/>
      <c r="BYI44" s="38"/>
      <c r="BYJ44" s="38"/>
      <c r="BYK44" s="38"/>
      <c r="BYL44" s="38"/>
      <c r="BYM44" s="38"/>
      <c r="BYN44" s="38"/>
      <c r="BYO44" s="38"/>
      <c r="BYP44" s="38"/>
      <c r="BYQ44" s="38"/>
      <c r="BYR44" s="38"/>
      <c r="BYS44" s="38"/>
      <c r="BYT44" s="38"/>
      <c r="BYU44" s="38"/>
      <c r="BYV44" s="38"/>
      <c r="BYW44" s="38"/>
      <c r="BYX44" s="38"/>
      <c r="BYY44" s="38"/>
      <c r="BYZ44" s="38"/>
      <c r="BZA44" s="38"/>
      <c r="BZB44" s="38"/>
      <c r="BZC44" s="38"/>
      <c r="BZD44" s="38"/>
      <c r="BZE44" s="38"/>
      <c r="BZF44" s="38"/>
      <c r="BZG44" s="38"/>
      <c r="BZH44" s="38"/>
      <c r="BZI44" s="38"/>
      <c r="BZJ44" s="38"/>
      <c r="BZK44" s="38"/>
      <c r="BZL44" s="38"/>
      <c r="BZM44" s="38"/>
      <c r="BZN44" s="38"/>
      <c r="BZO44" s="38"/>
      <c r="BZP44" s="38"/>
      <c r="BZQ44" s="38"/>
      <c r="BZR44" s="38"/>
      <c r="BZS44" s="38"/>
      <c r="BZT44" s="38"/>
      <c r="BZU44" s="38"/>
      <c r="BZV44" s="38"/>
      <c r="BZW44" s="38"/>
      <c r="BZX44" s="38"/>
      <c r="BZY44" s="38"/>
      <c r="BZZ44" s="38"/>
      <c r="CAA44" s="38"/>
      <c r="CAB44" s="38"/>
      <c r="CAC44" s="38"/>
      <c r="CAD44" s="38"/>
      <c r="CAE44" s="38"/>
      <c r="CAF44" s="38"/>
      <c r="CAG44" s="38"/>
      <c r="CAH44" s="38"/>
      <c r="CAI44" s="38"/>
      <c r="CAJ44" s="38"/>
      <c r="CAK44" s="38"/>
      <c r="CAL44" s="38"/>
      <c r="CAM44" s="38"/>
      <c r="CAN44" s="38"/>
      <c r="CAO44" s="38"/>
      <c r="CAP44" s="38"/>
      <c r="CAQ44" s="38"/>
      <c r="CAR44" s="38"/>
      <c r="CAS44" s="38"/>
      <c r="CAT44" s="38"/>
      <c r="CAU44" s="38"/>
      <c r="CAV44" s="38"/>
      <c r="CAW44" s="38"/>
      <c r="CAX44" s="38"/>
      <c r="CAY44" s="38"/>
      <c r="CAZ44" s="38"/>
      <c r="CBA44" s="38"/>
      <c r="CBB44" s="38"/>
      <c r="CBC44" s="38"/>
      <c r="CBD44" s="38"/>
      <c r="CBE44" s="38"/>
      <c r="CBF44" s="38"/>
      <c r="CBG44" s="38"/>
      <c r="CBH44" s="38"/>
      <c r="CBI44" s="38"/>
      <c r="CBJ44" s="38"/>
      <c r="CBK44" s="38"/>
      <c r="CBL44" s="38"/>
      <c r="CBM44" s="38"/>
      <c r="CBN44" s="38"/>
      <c r="CBO44" s="38"/>
      <c r="CBP44" s="38"/>
      <c r="CBQ44" s="38"/>
      <c r="CBR44" s="38"/>
      <c r="CBS44" s="38"/>
      <c r="CBT44" s="38"/>
      <c r="CBU44" s="38"/>
      <c r="CBV44" s="38"/>
      <c r="CBW44" s="38"/>
      <c r="CBX44" s="38"/>
      <c r="CBY44" s="38"/>
      <c r="CBZ44" s="38"/>
      <c r="CCA44" s="38"/>
      <c r="CCB44" s="38"/>
      <c r="CCC44" s="38"/>
      <c r="CCD44" s="38"/>
      <c r="CCE44" s="38"/>
      <c r="CCF44" s="38"/>
      <c r="CCG44" s="38"/>
      <c r="CCH44" s="38"/>
      <c r="CCI44" s="38"/>
      <c r="CCJ44" s="38"/>
      <c r="CCK44" s="38"/>
      <c r="CCL44" s="38"/>
      <c r="CCM44" s="38"/>
      <c r="CCN44" s="38"/>
      <c r="CCO44" s="38"/>
      <c r="CCP44" s="38"/>
      <c r="CCQ44" s="38"/>
      <c r="CCR44" s="38"/>
      <c r="CCS44" s="38"/>
      <c r="CCT44" s="38"/>
      <c r="CCU44" s="38"/>
      <c r="CCV44" s="38"/>
      <c r="CCW44" s="38"/>
      <c r="CCX44" s="38"/>
      <c r="CCY44" s="38"/>
      <c r="CCZ44" s="38"/>
      <c r="CDA44" s="38"/>
      <c r="CDB44" s="38"/>
      <c r="CDC44" s="38"/>
      <c r="CDD44" s="38"/>
      <c r="CDE44" s="38"/>
      <c r="CDF44" s="38"/>
      <c r="CDG44" s="38"/>
      <c r="CDH44" s="38"/>
      <c r="CDI44" s="38"/>
      <c r="CDJ44" s="38"/>
      <c r="CDK44" s="38"/>
      <c r="CDL44" s="38"/>
      <c r="CDM44" s="38"/>
      <c r="CDN44" s="38"/>
      <c r="CDO44" s="38"/>
      <c r="CDP44" s="38"/>
      <c r="CDQ44" s="38"/>
      <c r="CDR44" s="38"/>
      <c r="CDS44" s="38"/>
      <c r="CDT44" s="38"/>
      <c r="CDU44" s="38"/>
      <c r="CDV44" s="38"/>
      <c r="CDW44" s="38"/>
      <c r="CDX44" s="38"/>
      <c r="CDY44" s="38"/>
      <c r="CDZ44" s="38"/>
      <c r="CEA44" s="38"/>
      <c r="CEB44" s="38"/>
      <c r="CEC44" s="38"/>
      <c r="CED44" s="38"/>
      <c r="CEE44" s="38"/>
      <c r="CEF44" s="38"/>
      <c r="CEG44" s="38"/>
      <c r="CEH44" s="38"/>
      <c r="CEI44" s="38"/>
      <c r="CEJ44" s="38"/>
      <c r="CEK44" s="38"/>
      <c r="CEL44" s="38"/>
      <c r="CEM44" s="38"/>
      <c r="CEN44" s="38"/>
      <c r="CEO44" s="38"/>
      <c r="CEP44" s="38"/>
      <c r="CEQ44" s="38"/>
      <c r="CER44" s="38"/>
      <c r="CES44" s="38"/>
      <c r="CET44" s="38"/>
      <c r="CEU44" s="38"/>
      <c r="CEV44" s="38"/>
      <c r="CEW44" s="38"/>
      <c r="CEX44" s="38"/>
      <c r="CEY44" s="38"/>
      <c r="CEZ44" s="38"/>
      <c r="CFA44" s="38"/>
      <c r="CFB44" s="38"/>
      <c r="CFC44" s="38"/>
      <c r="CFD44" s="38"/>
      <c r="CFE44" s="38"/>
      <c r="CFF44" s="38"/>
      <c r="CFG44" s="38"/>
      <c r="CFH44" s="38"/>
      <c r="CFI44" s="38"/>
      <c r="CFJ44" s="38"/>
      <c r="CFK44" s="38"/>
      <c r="CFL44" s="38"/>
      <c r="CFM44" s="38"/>
      <c r="CFN44" s="38"/>
      <c r="CFO44" s="38"/>
      <c r="CFP44" s="38"/>
      <c r="CFQ44" s="38"/>
      <c r="CFR44" s="38"/>
      <c r="CFS44" s="38"/>
      <c r="CFT44" s="38"/>
      <c r="CFU44" s="38"/>
      <c r="CFV44" s="38"/>
      <c r="CFW44" s="38"/>
      <c r="CFX44" s="38"/>
      <c r="CFY44" s="38"/>
      <c r="CFZ44" s="38"/>
      <c r="CGA44" s="38"/>
      <c r="CGB44" s="38"/>
      <c r="CGC44" s="38"/>
      <c r="CGD44" s="38"/>
      <c r="CGE44" s="38"/>
      <c r="CGF44" s="38"/>
      <c r="CGG44" s="38"/>
      <c r="CGH44" s="38"/>
      <c r="CGI44" s="38"/>
      <c r="CGJ44" s="38"/>
      <c r="CGK44" s="38"/>
      <c r="CGL44" s="38"/>
      <c r="CGM44" s="38"/>
      <c r="CGN44" s="38"/>
      <c r="CGO44" s="38"/>
      <c r="CGP44" s="38"/>
      <c r="CGQ44" s="38"/>
      <c r="CGR44" s="38"/>
      <c r="CGS44" s="38"/>
      <c r="CGT44" s="38"/>
      <c r="CGU44" s="38"/>
      <c r="CGV44" s="38"/>
      <c r="CGW44" s="38"/>
      <c r="CGX44" s="38"/>
      <c r="CGY44" s="38"/>
      <c r="CGZ44" s="38"/>
      <c r="CHA44" s="38"/>
      <c r="CHB44" s="38"/>
      <c r="CHC44" s="38"/>
      <c r="CHD44" s="38"/>
      <c r="CHE44" s="38"/>
      <c r="CHF44" s="38"/>
      <c r="CHG44" s="38"/>
      <c r="CHH44" s="38"/>
      <c r="CHI44" s="38"/>
      <c r="CHJ44" s="38"/>
      <c r="CHK44" s="38"/>
      <c r="CHL44" s="38"/>
      <c r="CHM44" s="38"/>
      <c r="CHN44" s="38"/>
      <c r="CHO44" s="38"/>
      <c r="CHP44" s="38"/>
      <c r="CHQ44" s="38"/>
      <c r="CHR44" s="38"/>
      <c r="CHS44" s="38"/>
      <c r="CHT44" s="38"/>
      <c r="CHU44" s="38"/>
      <c r="CHV44" s="38"/>
      <c r="CHW44" s="38"/>
      <c r="CHX44" s="38"/>
      <c r="CHY44" s="38"/>
      <c r="CHZ44" s="38"/>
      <c r="CIA44" s="38"/>
      <c r="CIB44" s="38"/>
      <c r="CIC44" s="38"/>
      <c r="CID44" s="38"/>
      <c r="CIE44" s="38"/>
      <c r="CIF44" s="38"/>
      <c r="CIG44" s="38"/>
      <c r="CIH44" s="38"/>
      <c r="CII44" s="38"/>
      <c r="CIJ44" s="38"/>
      <c r="CIK44" s="38"/>
      <c r="CIL44" s="38"/>
      <c r="CIM44" s="38"/>
      <c r="CIN44" s="38"/>
      <c r="CIO44" s="38"/>
      <c r="CIP44" s="38"/>
      <c r="CIQ44" s="38"/>
      <c r="CIR44" s="38"/>
      <c r="CIS44" s="38"/>
      <c r="CIT44" s="38"/>
      <c r="CIU44" s="38"/>
      <c r="CIV44" s="38"/>
      <c r="CIW44" s="38"/>
      <c r="CIX44" s="38"/>
      <c r="CIY44" s="38"/>
      <c r="CIZ44" s="38"/>
      <c r="CJA44" s="38"/>
      <c r="CJB44" s="38"/>
      <c r="CJC44" s="38"/>
      <c r="CJD44" s="38"/>
      <c r="CJE44" s="38"/>
      <c r="CJF44" s="38"/>
      <c r="CJG44" s="38"/>
      <c r="CJH44" s="38"/>
      <c r="CJI44" s="38"/>
      <c r="CJJ44" s="38"/>
      <c r="CJK44" s="38"/>
      <c r="CJL44" s="38"/>
      <c r="CJM44" s="38"/>
      <c r="CJN44" s="38"/>
      <c r="CJO44" s="38"/>
      <c r="CJP44" s="38"/>
      <c r="CJQ44" s="38"/>
      <c r="CJR44" s="38"/>
      <c r="CJS44" s="38"/>
      <c r="CJT44" s="38"/>
      <c r="CJU44" s="38"/>
      <c r="CJV44" s="38"/>
      <c r="CJW44" s="38"/>
      <c r="CJX44" s="38"/>
      <c r="CJY44" s="38"/>
      <c r="CJZ44" s="38"/>
      <c r="CKA44" s="38"/>
      <c r="CKB44" s="38"/>
      <c r="CKC44" s="38"/>
      <c r="CKD44" s="38"/>
      <c r="CKE44" s="38"/>
      <c r="CKF44" s="38"/>
      <c r="CKG44" s="38"/>
      <c r="CKH44" s="38"/>
      <c r="CKI44" s="38"/>
      <c r="CKJ44" s="38"/>
      <c r="CKK44" s="38"/>
      <c r="CKL44" s="38"/>
      <c r="CKM44" s="38"/>
      <c r="CKN44" s="38"/>
      <c r="CKO44" s="38"/>
      <c r="CKP44" s="38"/>
      <c r="CKQ44" s="38"/>
      <c r="CKR44" s="38"/>
      <c r="CKS44" s="38"/>
      <c r="CKT44" s="38"/>
      <c r="CKU44" s="38"/>
      <c r="CKV44" s="38"/>
      <c r="CKW44" s="38"/>
      <c r="CKX44" s="38"/>
      <c r="CKY44" s="38"/>
      <c r="CKZ44" s="38"/>
      <c r="CLA44" s="38"/>
      <c r="CLB44" s="38"/>
      <c r="CLC44" s="38"/>
      <c r="CLD44" s="38"/>
      <c r="CLE44" s="38"/>
      <c r="CLF44" s="38"/>
      <c r="CLG44" s="38"/>
      <c r="CLH44" s="38"/>
      <c r="CLI44" s="38"/>
      <c r="CLJ44" s="38"/>
      <c r="CLK44" s="38"/>
      <c r="CLL44" s="38"/>
      <c r="CLM44" s="38"/>
      <c r="CLN44" s="38"/>
      <c r="CLO44" s="38"/>
      <c r="CLP44" s="38"/>
      <c r="CLQ44" s="38"/>
      <c r="CLR44" s="38"/>
      <c r="CLS44" s="38"/>
      <c r="CLT44" s="38"/>
      <c r="CLU44" s="38"/>
      <c r="CLV44" s="38"/>
      <c r="CLW44" s="38"/>
      <c r="CLX44" s="38"/>
      <c r="CLY44" s="38"/>
      <c r="CLZ44" s="38"/>
      <c r="CMA44" s="38"/>
      <c r="CMB44" s="38"/>
      <c r="CMC44" s="38"/>
      <c r="CMD44" s="38"/>
      <c r="CME44" s="38"/>
      <c r="CMF44" s="38"/>
      <c r="CMG44" s="38"/>
      <c r="CMH44" s="38"/>
      <c r="CMI44" s="38"/>
      <c r="CMJ44" s="38"/>
      <c r="CMK44" s="38"/>
      <c r="CML44" s="38"/>
      <c r="CMM44" s="38"/>
      <c r="CMN44" s="38"/>
      <c r="CMO44" s="38"/>
      <c r="CMP44" s="38"/>
      <c r="CMQ44" s="38"/>
      <c r="CMR44" s="38"/>
      <c r="CMS44" s="38"/>
      <c r="CMT44" s="38"/>
      <c r="CMU44" s="38"/>
      <c r="CMV44" s="38"/>
      <c r="CMW44" s="38"/>
      <c r="CMX44" s="38"/>
      <c r="CMY44" s="38"/>
      <c r="CMZ44" s="38"/>
      <c r="CNA44" s="38"/>
      <c r="CNB44" s="38"/>
      <c r="CNC44" s="38"/>
      <c r="CND44" s="38"/>
      <c r="CNE44" s="38"/>
      <c r="CNF44" s="38"/>
      <c r="CNG44" s="38"/>
      <c r="CNH44" s="38"/>
      <c r="CNI44" s="38"/>
      <c r="CNJ44" s="38"/>
      <c r="CNK44" s="38"/>
      <c r="CNL44" s="38"/>
      <c r="CNM44" s="38"/>
      <c r="CNN44" s="38"/>
      <c r="CNO44" s="38"/>
      <c r="CNP44" s="38"/>
      <c r="CNQ44" s="38"/>
      <c r="CNR44" s="38"/>
      <c r="CNS44" s="38"/>
      <c r="CNT44" s="38"/>
      <c r="CNU44" s="38"/>
      <c r="CNV44" s="38"/>
      <c r="CNW44" s="38"/>
      <c r="CNX44" s="38"/>
      <c r="CNY44" s="38"/>
      <c r="CNZ44" s="38"/>
      <c r="COA44" s="38"/>
      <c r="COB44" s="38"/>
      <c r="COC44" s="38"/>
      <c r="COD44" s="38"/>
      <c r="COE44" s="38"/>
      <c r="COF44" s="38"/>
      <c r="COG44" s="38"/>
      <c r="COH44" s="38"/>
      <c r="COI44" s="38"/>
      <c r="COJ44" s="38"/>
      <c r="COK44" s="38"/>
      <c r="COL44" s="38"/>
      <c r="COM44" s="38"/>
      <c r="CON44" s="38"/>
      <c r="COO44" s="38"/>
      <c r="COP44" s="38"/>
      <c r="COQ44" s="38"/>
      <c r="COR44" s="38"/>
      <c r="COS44" s="38"/>
      <c r="COT44" s="38"/>
      <c r="COU44" s="38"/>
      <c r="COV44" s="38"/>
      <c r="COW44" s="38"/>
      <c r="COX44" s="38"/>
      <c r="COY44" s="38"/>
      <c r="COZ44" s="38"/>
      <c r="CPA44" s="38"/>
      <c r="CPB44" s="38"/>
      <c r="CPC44" s="38"/>
      <c r="CPD44" s="38"/>
      <c r="CPE44" s="38"/>
      <c r="CPF44" s="38"/>
      <c r="CPG44" s="38"/>
      <c r="CPH44" s="38"/>
      <c r="CPI44" s="38"/>
      <c r="CPJ44" s="38"/>
      <c r="CPK44" s="38"/>
      <c r="CPL44" s="38"/>
      <c r="CPM44" s="38"/>
      <c r="CPN44" s="38"/>
      <c r="CPO44" s="38"/>
      <c r="CPP44" s="38"/>
      <c r="CPQ44" s="38"/>
      <c r="CPR44" s="38"/>
      <c r="CPS44" s="38"/>
      <c r="CPT44" s="38"/>
      <c r="CPU44" s="38"/>
      <c r="CPV44" s="38"/>
      <c r="CPW44" s="38"/>
      <c r="CPX44" s="38"/>
      <c r="CPY44" s="38"/>
      <c r="CPZ44" s="38"/>
      <c r="CQA44" s="38"/>
      <c r="CQB44" s="38"/>
      <c r="CQC44" s="38"/>
      <c r="CQD44" s="38"/>
      <c r="CQE44" s="38"/>
      <c r="CQF44" s="38"/>
      <c r="CQG44" s="38"/>
      <c r="CQH44" s="38"/>
      <c r="CQI44" s="38"/>
      <c r="CQJ44" s="38"/>
      <c r="CQK44" s="38"/>
      <c r="CQL44" s="38"/>
      <c r="CQM44" s="38"/>
      <c r="CQN44" s="38"/>
      <c r="CQO44" s="38"/>
      <c r="CQP44" s="38"/>
      <c r="CQQ44" s="38"/>
      <c r="CQR44" s="38"/>
      <c r="CQS44" s="38"/>
      <c r="CQT44" s="38"/>
      <c r="CQU44" s="38"/>
      <c r="CQV44" s="38"/>
      <c r="CQW44" s="38"/>
      <c r="CQX44" s="38"/>
      <c r="CQY44" s="38"/>
      <c r="CQZ44" s="38"/>
      <c r="CRA44" s="38"/>
      <c r="CRB44" s="38"/>
      <c r="CRC44" s="38"/>
      <c r="CRD44" s="38"/>
      <c r="CRE44" s="38"/>
      <c r="CRF44" s="38"/>
      <c r="CRG44" s="38"/>
      <c r="CRH44" s="38"/>
      <c r="CRI44" s="38"/>
      <c r="CRJ44" s="38"/>
      <c r="CRK44" s="38"/>
      <c r="CRL44" s="38"/>
      <c r="CRM44" s="38"/>
      <c r="CRN44" s="38"/>
      <c r="CRO44" s="38"/>
      <c r="CRP44" s="38"/>
      <c r="CRQ44" s="38"/>
      <c r="CRR44" s="38"/>
      <c r="CRS44" s="38"/>
      <c r="CRT44" s="38"/>
      <c r="CRU44" s="38"/>
      <c r="CRV44" s="38"/>
      <c r="CRW44" s="38"/>
      <c r="CRX44" s="38"/>
      <c r="CRY44" s="38"/>
      <c r="CRZ44" s="38"/>
      <c r="CSA44" s="38"/>
      <c r="CSB44" s="38"/>
      <c r="CSC44" s="38"/>
      <c r="CSD44" s="38"/>
      <c r="CSE44" s="38"/>
      <c r="CSF44" s="38"/>
      <c r="CSG44" s="38"/>
      <c r="CSH44" s="38"/>
      <c r="CSI44" s="38"/>
      <c r="CSJ44" s="38"/>
      <c r="CSK44" s="38"/>
      <c r="CSL44" s="38"/>
      <c r="CSM44" s="38"/>
      <c r="CSN44" s="38"/>
      <c r="CSO44" s="38"/>
      <c r="CSP44" s="38"/>
      <c r="CSQ44" s="38"/>
      <c r="CSR44" s="38"/>
      <c r="CSS44" s="38"/>
      <c r="CST44" s="38"/>
      <c r="CSU44" s="38"/>
      <c r="CSV44" s="38"/>
      <c r="CSW44" s="38"/>
      <c r="CSX44" s="38"/>
      <c r="CSY44" s="38"/>
      <c r="CSZ44" s="38"/>
      <c r="CTA44" s="38"/>
      <c r="CTB44" s="38"/>
      <c r="CTC44" s="38"/>
      <c r="CTD44" s="38"/>
      <c r="CTE44" s="38"/>
      <c r="CTF44" s="38"/>
      <c r="CTG44" s="38"/>
      <c r="CTH44" s="38"/>
      <c r="CTI44" s="38"/>
      <c r="CTJ44" s="38"/>
      <c r="CTK44" s="38"/>
      <c r="CTL44" s="38"/>
      <c r="CTM44" s="38"/>
      <c r="CTN44" s="38"/>
      <c r="CTO44" s="38"/>
      <c r="CTP44" s="38"/>
      <c r="CTQ44" s="38"/>
      <c r="CTR44" s="38"/>
      <c r="CTS44" s="38"/>
      <c r="CTT44" s="38"/>
      <c r="CTU44" s="38"/>
      <c r="CTV44" s="38"/>
      <c r="CTW44" s="38"/>
      <c r="CTX44" s="38"/>
      <c r="CTY44" s="38"/>
      <c r="CTZ44" s="38"/>
      <c r="CUA44" s="38"/>
      <c r="CUB44" s="38"/>
      <c r="CUC44" s="38"/>
      <c r="CUD44" s="38"/>
      <c r="CUE44" s="38"/>
      <c r="CUF44" s="38"/>
      <c r="CUG44" s="38"/>
      <c r="CUH44" s="38"/>
      <c r="CUI44" s="38"/>
      <c r="CUJ44" s="38"/>
      <c r="CUK44" s="38"/>
      <c r="CUL44" s="38"/>
      <c r="CUM44" s="38"/>
      <c r="CUN44" s="38"/>
      <c r="CUO44" s="38"/>
      <c r="CUP44" s="38"/>
      <c r="CUQ44" s="38"/>
      <c r="CUR44" s="38"/>
      <c r="CUS44" s="38"/>
      <c r="CUT44" s="38"/>
      <c r="CUU44" s="38"/>
      <c r="CUV44" s="38"/>
      <c r="CUW44" s="38"/>
      <c r="CUX44" s="38"/>
      <c r="CUY44" s="38"/>
      <c r="CUZ44" s="38"/>
      <c r="CVA44" s="38"/>
      <c r="CVB44" s="38"/>
      <c r="CVC44" s="38"/>
      <c r="CVD44" s="38"/>
      <c r="CVE44" s="38"/>
      <c r="CVF44" s="38"/>
      <c r="CVG44" s="38"/>
      <c r="CVH44" s="38"/>
      <c r="CVI44" s="38"/>
      <c r="CVJ44" s="38"/>
      <c r="CVK44" s="38"/>
      <c r="CVL44" s="38"/>
      <c r="CVM44" s="38"/>
      <c r="CVN44" s="38"/>
      <c r="CVO44" s="38"/>
      <c r="CVP44" s="38"/>
      <c r="CVQ44" s="38"/>
      <c r="CVR44" s="38"/>
      <c r="CVS44" s="38"/>
      <c r="CVT44" s="38"/>
      <c r="CVU44" s="38"/>
      <c r="CVV44" s="38"/>
      <c r="CVW44" s="38"/>
      <c r="CVX44" s="38"/>
      <c r="CVY44" s="38"/>
      <c r="CVZ44" s="38"/>
      <c r="CWA44" s="38"/>
      <c r="CWB44" s="38"/>
      <c r="CWC44" s="38"/>
      <c r="CWD44" s="38"/>
      <c r="CWE44" s="38"/>
      <c r="CWF44" s="38"/>
      <c r="CWG44" s="38"/>
      <c r="CWH44" s="38"/>
      <c r="CWI44" s="38"/>
      <c r="CWJ44" s="38"/>
      <c r="CWK44" s="38"/>
      <c r="CWL44" s="38"/>
      <c r="CWM44" s="38"/>
      <c r="CWN44" s="38"/>
      <c r="CWO44" s="38"/>
      <c r="CWP44" s="38"/>
      <c r="CWQ44" s="38"/>
      <c r="CWR44" s="38"/>
      <c r="CWS44" s="38"/>
      <c r="CWT44" s="38"/>
      <c r="CWU44" s="38"/>
      <c r="CWV44" s="38"/>
      <c r="CWW44" s="38"/>
      <c r="CWX44" s="38"/>
      <c r="CWY44" s="38"/>
      <c r="CWZ44" s="38"/>
      <c r="CXA44" s="38"/>
      <c r="CXB44" s="38"/>
      <c r="CXC44" s="38"/>
      <c r="CXD44" s="38"/>
      <c r="CXE44" s="38"/>
      <c r="CXF44" s="38"/>
      <c r="CXG44" s="38"/>
      <c r="CXH44" s="38"/>
      <c r="CXI44" s="38"/>
      <c r="CXJ44" s="38"/>
      <c r="CXK44" s="38"/>
      <c r="CXL44" s="38"/>
      <c r="CXM44" s="38"/>
      <c r="CXN44" s="38"/>
      <c r="CXO44" s="38"/>
      <c r="CXP44" s="38"/>
      <c r="CXQ44" s="38"/>
      <c r="CXR44" s="38"/>
      <c r="CXS44" s="38"/>
      <c r="CXT44" s="38"/>
      <c r="CXU44" s="38"/>
      <c r="CXV44" s="38"/>
      <c r="CXW44" s="38"/>
      <c r="CXX44" s="38"/>
      <c r="CXY44" s="38"/>
      <c r="CXZ44" s="38"/>
      <c r="CYA44" s="38"/>
      <c r="CYB44" s="38"/>
      <c r="CYC44" s="38"/>
      <c r="CYD44" s="38"/>
      <c r="CYE44" s="38"/>
      <c r="CYF44" s="38"/>
      <c r="CYG44" s="38"/>
      <c r="CYH44" s="38"/>
      <c r="CYI44" s="38"/>
      <c r="CYJ44" s="38"/>
      <c r="CYK44" s="38"/>
      <c r="CYL44" s="38"/>
      <c r="CYM44" s="38"/>
      <c r="CYN44" s="38"/>
      <c r="CYO44" s="38"/>
      <c r="CYP44" s="38"/>
      <c r="CYQ44" s="38"/>
      <c r="CYR44" s="38"/>
      <c r="CYS44" s="38"/>
      <c r="CYT44" s="38"/>
      <c r="CYU44" s="38"/>
      <c r="CYV44" s="38"/>
      <c r="CYW44" s="38"/>
      <c r="CYX44" s="38"/>
      <c r="CYY44" s="38"/>
      <c r="CYZ44" s="38"/>
      <c r="CZA44" s="38"/>
      <c r="CZB44" s="38"/>
      <c r="CZC44" s="38"/>
      <c r="CZD44" s="38"/>
      <c r="CZE44" s="38"/>
      <c r="CZF44" s="38"/>
      <c r="CZG44" s="38"/>
      <c r="CZH44" s="38"/>
      <c r="CZI44" s="38"/>
      <c r="CZJ44" s="38"/>
      <c r="CZK44" s="38"/>
      <c r="CZL44" s="38"/>
      <c r="CZM44" s="38"/>
      <c r="CZN44" s="38"/>
      <c r="CZO44" s="38"/>
      <c r="CZP44" s="38"/>
      <c r="CZQ44" s="38"/>
      <c r="CZR44" s="38"/>
      <c r="CZS44" s="38"/>
      <c r="CZT44" s="38"/>
      <c r="CZU44" s="38"/>
      <c r="CZV44" s="38"/>
      <c r="CZW44" s="38"/>
      <c r="CZX44" s="38"/>
      <c r="CZY44" s="38"/>
      <c r="CZZ44" s="38"/>
      <c r="DAA44" s="38"/>
      <c r="DAB44" s="38"/>
      <c r="DAC44" s="38"/>
      <c r="DAD44" s="38"/>
      <c r="DAE44" s="38"/>
      <c r="DAF44" s="38"/>
      <c r="DAG44" s="38"/>
      <c r="DAH44" s="38"/>
      <c r="DAI44" s="38"/>
      <c r="DAJ44" s="38"/>
      <c r="DAK44" s="38"/>
      <c r="DAL44" s="38"/>
      <c r="DAM44" s="38"/>
      <c r="DAN44" s="38"/>
      <c r="DAO44" s="38"/>
      <c r="DAP44" s="38"/>
      <c r="DAQ44" s="38"/>
      <c r="DAR44" s="38"/>
      <c r="DAS44" s="38"/>
      <c r="DAT44" s="38"/>
      <c r="DAU44" s="38"/>
      <c r="DAV44" s="38"/>
      <c r="DAW44" s="38"/>
      <c r="DAX44" s="38"/>
      <c r="DAY44" s="38"/>
      <c r="DAZ44" s="38"/>
      <c r="DBA44" s="38"/>
      <c r="DBB44" s="38"/>
      <c r="DBC44" s="38"/>
      <c r="DBD44" s="38"/>
      <c r="DBE44" s="38"/>
      <c r="DBF44" s="38"/>
      <c r="DBG44" s="38"/>
      <c r="DBH44" s="38"/>
      <c r="DBI44" s="38"/>
      <c r="DBJ44" s="38"/>
      <c r="DBK44" s="38"/>
      <c r="DBL44" s="38"/>
      <c r="DBM44" s="38"/>
      <c r="DBN44" s="38"/>
      <c r="DBO44" s="38"/>
      <c r="DBP44" s="38"/>
      <c r="DBQ44" s="38"/>
      <c r="DBR44" s="38"/>
      <c r="DBS44" s="38"/>
      <c r="DBT44" s="38"/>
      <c r="DBU44" s="38"/>
      <c r="DBV44" s="38"/>
      <c r="DBW44" s="38"/>
      <c r="DBX44" s="38"/>
      <c r="DBY44" s="38"/>
      <c r="DBZ44" s="38"/>
      <c r="DCA44" s="38"/>
      <c r="DCB44" s="38"/>
      <c r="DCC44" s="38"/>
      <c r="DCD44" s="38"/>
      <c r="DCE44" s="38"/>
      <c r="DCF44" s="38"/>
      <c r="DCG44" s="38"/>
      <c r="DCH44" s="38"/>
      <c r="DCI44" s="38"/>
      <c r="DCJ44" s="38"/>
      <c r="DCK44" s="38"/>
      <c r="DCL44" s="38"/>
      <c r="DCM44" s="38"/>
      <c r="DCN44" s="38"/>
      <c r="DCO44" s="38"/>
      <c r="DCP44" s="38"/>
      <c r="DCQ44" s="38"/>
      <c r="DCR44" s="38"/>
      <c r="DCS44" s="38"/>
      <c r="DCT44" s="38"/>
      <c r="DCU44" s="38"/>
      <c r="DCV44" s="38"/>
      <c r="DCW44" s="38"/>
      <c r="DCX44" s="38"/>
      <c r="DCY44" s="38"/>
      <c r="DCZ44" s="38"/>
      <c r="DDA44" s="38"/>
      <c r="DDB44" s="38"/>
      <c r="DDC44" s="38"/>
      <c r="DDD44" s="38"/>
      <c r="DDE44" s="38"/>
      <c r="DDF44" s="38"/>
      <c r="DDG44" s="38"/>
      <c r="DDH44" s="38"/>
      <c r="DDI44" s="38"/>
      <c r="DDJ44" s="38"/>
      <c r="DDK44" s="38"/>
      <c r="DDL44" s="38"/>
      <c r="DDM44" s="38"/>
      <c r="DDN44" s="38"/>
      <c r="DDO44" s="38"/>
      <c r="DDP44" s="38"/>
      <c r="DDQ44" s="38"/>
      <c r="DDR44" s="38"/>
      <c r="DDS44" s="38"/>
      <c r="DDT44" s="38"/>
      <c r="DDU44" s="38"/>
      <c r="DDV44" s="38"/>
      <c r="DDW44" s="38"/>
      <c r="DDX44" s="38"/>
      <c r="DDY44" s="38"/>
      <c r="DDZ44" s="38"/>
      <c r="DEA44" s="38"/>
      <c r="DEB44" s="38"/>
      <c r="DEC44" s="38"/>
      <c r="DED44" s="38"/>
      <c r="DEE44" s="38"/>
      <c r="DEF44" s="38"/>
      <c r="DEG44" s="38"/>
      <c r="DEH44" s="38"/>
      <c r="DEI44" s="38"/>
      <c r="DEJ44" s="38"/>
      <c r="DEK44" s="38"/>
      <c r="DEL44" s="38"/>
      <c r="DEM44" s="38"/>
      <c r="DEN44" s="38"/>
      <c r="DEO44" s="38"/>
      <c r="DEP44" s="38"/>
      <c r="DEQ44" s="38"/>
      <c r="DER44" s="38"/>
      <c r="DES44" s="38"/>
      <c r="DET44" s="38"/>
      <c r="DEU44" s="38"/>
      <c r="DEV44" s="38"/>
      <c r="DEW44" s="38"/>
      <c r="DEX44" s="38"/>
      <c r="DEY44" s="38"/>
      <c r="DEZ44" s="38"/>
      <c r="DFA44" s="38"/>
      <c r="DFB44" s="38"/>
      <c r="DFC44" s="38"/>
      <c r="DFD44" s="38"/>
      <c r="DFE44" s="38"/>
      <c r="DFF44" s="38"/>
      <c r="DFG44" s="38"/>
      <c r="DFH44" s="38"/>
      <c r="DFI44" s="38"/>
      <c r="DFJ44" s="38"/>
      <c r="DFK44" s="38"/>
      <c r="DFL44" s="38"/>
      <c r="DFM44" s="38"/>
      <c r="DFN44" s="38"/>
      <c r="DFO44" s="38"/>
      <c r="DFP44" s="38"/>
      <c r="DFQ44" s="38"/>
      <c r="DFR44" s="38"/>
      <c r="DFS44" s="38"/>
      <c r="DFT44" s="38"/>
      <c r="DFU44" s="38"/>
      <c r="DFV44" s="38"/>
      <c r="DFW44" s="38"/>
      <c r="DFX44" s="38"/>
      <c r="DFY44" s="38"/>
      <c r="DFZ44" s="38"/>
      <c r="DGA44" s="38"/>
      <c r="DGB44" s="38"/>
      <c r="DGC44" s="38"/>
      <c r="DGD44" s="38"/>
      <c r="DGE44" s="38"/>
      <c r="DGF44" s="38"/>
      <c r="DGG44" s="38"/>
      <c r="DGH44" s="38"/>
      <c r="DGI44" s="38"/>
      <c r="DGJ44" s="38"/>
      <c r="DGK44" s="38"/>
      <c r="DGL44" s="38"/>
      <c r="DGM44" s="38"/>
      <c r="DGN44" s="38"/>
      <c r="DGO44" s="38"/>
      <c r="DGP44" s="38"/>
      <c r="DGQ44" s="38"/>
      <c r="DGR44" s="38"/>
      <c r="DGS44" s="38"/>
      <c r="DGT44" s="38"/>
      <c r="DGU44" s="38"/>
      <c r="DGV44" s="38"/>
      <c r="DGW44" s="38"/>
      <c r="DGX44" s="38"/>
      <c r="DGY44" s="38"/>
      <c r="DGZ44" s="38"/>
      <c r="DHA44" s="38"/>
      <c r="DHB44" s="38"/>
      <c r="DHC44" s="38"/>
      <c r="DHD44" s="38"/>
      <c r="DHE44" s="38"/>
      <c r="DHF44" s="38"/>
      <c r="DHG44" s="38"/>
      <c r="DHH44" s="38"/>
      <c r="DHI44" s="38"/>
      <c r="DHJ44" s="38"/>
      <c r="DHK44" s="38"/>
      <c r="DHL44" s="38"/>
      <c r="DHM44" s="38"/>
      <c r="DHN44" s="38"/>
      <c r="DHO44" s="38"/>
      <c r="DHP44" s="38"/>
      <c r="DHQ44" s="38"/>
      <c r="DHR44" s="38"/>
      <c r="DHS44" s="38"/>
      <c r="DHT44" s="38"/>
      <c r="DHU44" s="38"/>
      <c r="DHV44" s="38"/>
      <c r="DHW44" s="38"/>
      <c r="DHX44" s="38"/>
      <c r="DHY44" s="38"/>
      <c r="DHZ44" s="38"/>
      <c r="DIA44" s="38"/>
      <c r="DIB44" s="38"/>
      <c r="DIC44" s="38"/>
      <c r="DID44" s="38"/>
      <c r="DIE44" s="38"/>
      <c r="DIF44" s="38"/>
      <c r="DIG44" s="38"/>
      <c r="DIH44" s="38"/>
      <c r="DII44" s="38"/>
      <c r="DIJ44" s="38"/>
      <c r="DIK44" s="38"/>
      <c r="DIL44" s="38"/>
      <c r="DIM44" s="38"/>
      <c r="DIN44" s="38"/>
      <c r="DIO44" s="38"/>
      <c r="DIP44" s="38"/>
      <c r="DIQ44" s="38"/>
      <c r="DIR44" s="38"/>
      <c r="DIS44" s="38"/>
      <c r="DIT44" s="38"/>
      <c r="DIU44" s="38"/>
      <c r="DIV44" s="38"/>
      <c r="DIW44" s="38"/>
      <c r="DIX44" s="38"/>
      <c r="DIY44" s="38"/>
      <c r="DIZ44" s="38"/>
      <c r="DJA44" s="38"/>
      <c r="DJB44" s="38"/>
      <c r="DJC44" s="38"/>
      <c r="DJD44" s="38"/>
      <c r="DJE44" s="38"/>
      <c r="DJF44" s="38"/>
      <c r="DJG44" s="38"/>
      <c r="DJH44" s="38"/>
      <c r="DJI44" s="38"/>
      <c r="DJJ44" s="38"/>
      <c r="DJK44" s="38"/>
      <c r="DJL44" s="38"/>
      <c r="DJM44" s="38"/>
      <c r="DJN44" s="38"/>
      <c r="DJO44" s="38"/>
      <c r="DJP44" s="38"/>
      <c r="DJQ44" s="38"/>
      <c r="DJR44" s="38"/>
      <c r="DJS44" s="38"/>
      <c r="DJT44" s="38"/>
      <c r="DJU44" s="38"/>
      <c r="DJV44" s="38"/>
      <c r="DJW44" s="38"/>
      <c r="DJX44" s="38"/>
      <c r="DJY44" s="38"/>
      <c r="DJZ44" s="38"/>
      <c r="DKA44" s="38"/>
      <c r="DKB44" s="38"/>
      <c r="DKC44" s="38"/>
      <c r="DKD44" s="38"/>
      <c r="DKE44" s="38"/>
      <c r="DKF44" s="38"/>
      <c r="DKG44" s="38"/>
      <c r="DKH44" s="38"/>
      <c r="DKI44" s="38"/>
      <c r="DKJ44" s="38"/>
      <c r="DKK44" s="38"/>
      <c r="DKL44" s="38"/>
      <c r="DKM44" s="38"/>
      <c r="DKN44" s="38"/>
      <c r="DKO44" s="38"/>
      <c r="DKP44" s="38"/>
      <c r="DKQ44" s="38"/>
      <c r="DKR44" s="38"/>
      <c r="DKS44" s="38"/>
      <c r="DKT44" s="38"/>
      <c r="DKU44" s="38"/>
      <c r="DKV44" s="38"/>
      <c r="DKW44" s="38"/>
      <c r="DKX44" s="38"/>
      <c r="DKY44" s="38"/>
      <c r="DKZ44" s="38"/>
      <c r="DLA44" s="38"/>
      <c r="DLB44" s="38"/>
      <c r="DLC44" s="38"/>
      <c r="DLD44" s="38"/>
      <c r="DLE44" s="38"/>
      <c r="DLF44" s="38"/>
      <c r="DLG44" s="38"/>
      <c r="DLH44" s="38"/>
      <c r="DLI44" s="38"/>
      <c r="DLJ44" s="38"/>
      <c r="DLK44" s="38"/>
      <c r="DLL44" s="38"/>
      <c r="DLM44" s="38"/>
      <c r="DLN44" s="38"/>
      <c r="DLO44" s="38"/>
      <c r="DLP44" s="38"/>
      <c r="DLQ44" s="38"/>
      <c r="DLR44" s="38"/>
      <c r="DLS44" s="38"/>
      <c r="DLT44" s="38"/>
      <c r="DLU44" s="38"/>
      <c r="DLV44" s="38"/>
      <c r="DLW44" s="38"/>
      <c r="DLX44" s="38"/>
      <c r="DLY44" s="38"/>
      <c r="DLZ44" s="38"/>
      <c r="DMA44" s="38"/>
      <c r="DMB44" s="38"/>
      <c r="DMC44" s="38"/>
      <c r="DMD44" s="38"/>
      <c r="DME44" s="38"/>
      <c r="DMF44" s="38"/>
      <c r="DMG44" s="38"/>
      <c r="DMH44" s="38"/>
      <c r="DMI44" s="38"/>
      <c r="DMJ44" s="38"/>
      <c r="DMK44" s="38"/>
      <c r="DML44" s="38"/>
      <c r="DMM44" s="38"/>
      <c r="DMN44" s="38"/>
      <c r="DMO44" s="38"/>
      <c r="DMP44" s="38"/>
      <c r="DMQ44" s="38"/>
      <c r="DMR44" s="38"/>
      <c r="DMS44" s="38"/>
      <c r="DMT44" s="38"/>
      <c r="DMU44" s="38"/>
      <c r="DMV44" s="38"/>
      <c r="DMW44" s="38"/>
      <c r="DMX44" s="38"/>
      <c r="DMY44" s="38"/>
      <c r="DMZ44" s="38"/>
      <c r="DNA44" s="38"/>
      <c r="DNB44" s="38"/>
      <c r="DNC44" s="38"/>
      <c r="DND44" s="38"/>
      <c r="DNE44" s="38"/>
      <c r="DNF44" s="38"/>
      <c r="DNG44" s="38"/>
      <c r="DNH44" s="38"/>
      <c r="DNI44" s="38"/>
      <c r="DNJ44" s="38"/>
      <c r="DNK44" s="38"/>
      <c r="DNL44" s="38"/>
      <c r="DNM44" s="38"/>
      <c r="DNN44" s="38"/>
      <c r="DNO44" s="38"/>
      <c r="DNP44" s="38"/>
      <c r="DNQ44" s="38"/>
      <c r="DNR44" s="38"/>
      <c r="DNS44" s="38"/>
      <c r="DNT44" s="38"/>
      <c r="DNU44" s="38"/>
      <c r="DNV44" s="38"/>
      <c r="DNW44" s="38"/>
      <c r="DNX44" s="38"/>
      <c r="DNY44" s="38"/>
      <c r="DNZ44" s="38"/>
      <c r="DOA44" s="38"/>
      <c r="DOB44" s="38"/>
      <c r="DOC44" s="38"/>
      <c r="DOD44" s="38"/>
      <c r="DOE44" s="38"/>
      <c r="DOF44" s="38"/>
      <c r="DOG44" s="38"/>
      <c r="DOH44" s="38"/>
      <c r="DOI44" s="38"/>
      <c r="DOJ44" s="38"/>
      <c r="DOK44" s="38"/>
      <c r="DOL44" s="38"/>
      <c r="DOM44" s="38"/>
      <c r="DON44" s="38"/>
      <c r="DOO44" s="38"/>
      <c r="DOP44" s="38"/>
      <c r="DOQ44" s="38"/>
      <c r="DOR44" s="38"/>
      <c r="DOS44" s="38"/>
      <c r="DOT44" s="38"/>
      <c r="DOU44" s="38"/>
      <c r="DOV44" s="38"/>
      <c r="DOW44" s="38"/>
      <c r="DOX44" s="38"/>
      <c r="DOY44" s="38"/>
      <c r="DOZ44" s="38"/>
      <c r="DPA44" s="38"/>
      <c r="DPB44" s="38"/>
      <c r="DPC44" s="38"/>
      <c r="DPD44" s="38"/>
      <c r="DPE44" s="38"/>
      <c r="DPF44" s="38"/>
      <c r="DPG44" s="38"/>
      <c r="DPH44" s="38"/>
      <c r="DPI44" s="38"/>
      <c r="DPJ44" s="38"/>
      <c r="DPK44" s="38"/>
      <c r="DPL44" s="38"/>
      <c r="DPM44" s="38"/>
      <c r="DPN44" s="38"/>
      <c r="DPO44" s="38"/>
      <c r="DPP44" s="38"/>
      <c r="DPQ44" s="38"/>
      <c r="DPR44" s="38"/>
      <c r="DPS44" s="38"/>
      <c r="DPT44" s="38"/>
      <c r="DPU44" s="38"/>
      <c r="DPV44" s="38"/>
      <c r="DPW44" s="38"/>
      <c r="DPX44" s="38"/>
      <c r="DPY44" s="38"/>
      <c r="DPZ44" s="38"/>
      <c r="DQA44" s="38"/>
      <c r="DQB44" s="38"/>
      <c r="DQC44" s="38"/>
      <c r="DQD44" s="38"/>
      <c r="DQE44" s="38"/>
      <c r="DQF44" s="38"/>
      <c r="DQG44" s="38"/>
      <c r="DQH44" s="38"/>
      <c r="DQI44" s="38"/>
      <c r="DQJ44" s="38"/>
      <c r="DQK44" s="38"/>
      <c r="DQL44" s="38"/>
      <c r="DQM44" s="38"/>
      <c r="DQN44" s="38"/>
      <c r="DQO44" s="38"/>
      <c r="DQP44" s="38"/>
      <c r="DQQ44" s="38"/>
      <c r="DQR44" s="38"/>
      <c r="DQS44" s="38"/>
      <c r="DQT44" s="38"/>
      <c r="DQU44" s="38"/>
      <c r="DQV44" s="38"/>
      <c r="DQW44" s="38"/>
      <c r="DQX44" s="38"/>
      <c r="DQY44" s="38"/>
      <c r="DQZ44" s="38"/>
      <c r="DRA44" s="38"/>
      <c r="DRB44" s="38"/>
      <c r="DRC44" s="38"/>
      <c r="DRD44" s="38"/>
      <c r="DRE44" s="38"/>
      <c r="DRF44" s="38"/>
      <c r="DRG44" s="38"/>
      <c r="DRH44" s="38"/>
      <c r="DRI44" s="38"/>
      <c r="DRJ44" s="38"/>
      <c r="DRK44" s="38"/>
      <c r="DRL44" s="38"/>
      <c r="DRM44" s="38"/>
      <c r="DRN44" s="38"/>
      <c r="DRO44" s="38"/>
      <c r="DRP44" s="38"/>
      <c r="DRQ44" s="38"/>
      <c r="DRR44" s="38"/>
      <c r="DRS44" s="38"/>
      <c r="DRT44" s="38"/>
      <c r="DRU44" s="38"/>
      <c r="DRV44" s="38"/>
      <c r="DRW44" s="38"/>
      <c r="DRX44" s="38"/>
      <c r="DRY44" s="38"/>
      <c r="DRZ44" s="38"/>
      <c r="DSA44" s="38"/>
      <c r="DSB44" s="38"/>
      <c r="DSC44" s="38"/>
      <c r="DSD44" s="38"/>
      <c r="DSE44" s="38"/>
      <c r="DSF44" s="38"/>
      <c r="DSG44" s="38"/>
      <c r="DSH44" s="38"/>
      <c r="DSI44" s="38"/>
      <c r="DSJ44" s="38"/>
      <c r="DSK44" s="38"/>
      <c r="DSL44" s="38"/>
      <c r="DSM44" s="38"/>
      <c r="DSN44" s="38"/>
      <c r="DSO44" s="38"/>
      <c r="DSP44" s="38"/>
      <c r="DSQ44" s="38"/>
      <c r="DSR44" s="38"/>
      <c r="DSS44" s="38"/>
      <c r="DST44" s="38"/>
      <c r="DSU44" s="38"/>
      <c r="DSV44" s="38"/>
      <c r="DSW44" s="38"/>
      <c r="DSX44" s="38"/>
      <c r="DSY44" s="38"/>
      <c r="DSZ44" s="38"/>
      <c r="DTA44" s="38"/>
      <c r="DTB44" s="38"/>
      <c r="DTC44" s="38"/>
      <c r="DTD44" s="38"/>
      <c r="DTE44" s="38"/>
      <c r="DTF44" s="38"/>
      <c r="DTG44" s="38"/>
      <c r="DTH44" s="38"/>
      <c r="DTI44" s="38"/>
      <c r="DTJ44" s="38"/>
      <c r="DTK44" s="38"/>
      <c r="DTL44" s="38"/>
      <c r="DTM44" s="38"/>
      <c r="DTN44" s="38"/>
      <c r="DTO44" s="38"/>
      <c r="DTP44" s="38"/>
      <c r="DTQ44" s="38"/>
      <c r="DTR44" s="38"/>
      <c r="DTS44" s="38"/>
      <c r="DTT44" s="38"/>
      <c r="DTU44" s="38"/>
      <c r="DTV44" s="38"/>
      <c r="DTW44" s="38"/>
      <c r="DTX44" s="38"/>
      <c r="DTY44" s="38"/>
      <c r="DTZ44" s="38"/>
      <c r="DUA44" s="38"/>
      <c r="DUB44" s="38"/>
      <c r="DUC44" s="38"/>
      <c r="DUD44" s="38"/>
      <c r="DUE44" s="38"/>
      <c r="DUF44" s="38"/>
      <c r="DUG44" s="38"/>
      <c r="DUH44" s="38"/>
      <c r="DUI44" s="38"/>
      <c r="DUJ44" s="38"/>
      <c r="DUK44" s="38"/>
      <c r="DUL44" s="38"/>
      <c r="DUM44" s="38"/>
      <c r="DUN44" s="38"/>
      <c r="DUO44" s="38"/>
      <c r="DUP44" s="38"/>
      <c r="DUQ44" s="38"/>
      <c r="DUR44" s="38"/>
      <c r="DUS44" s="38"/>
      <c r="DUT44" s="38"/>
      <c r="DUU44" s="38"/>
      <c r="DUV44" s="38"/>
      <c r="DUW44" s="38"/>
      <c r="DUX44" s="38"/>
      <c r="DUY44" s="38"/>
      <c r="DUZ44" s="38"/>
      <c r="DVA44" s="38"/>
      <c r="DVB44" s="38"/>
      <c r="DVC44" s="38"/>
      <c r="DVD44" s="38"/>
      <c r="DVE44" s="38"/>
      <c r="DVF44" s="38"/>
      <c r="DVG44" s="38"/>
      <c r="DVH44" s="38"/>
      <c r="DVI44" s="38"/>
      <c r="DVJ44" s="38"/>
      <c r="DVK44" s="38"/>
      <c r="DVL44" s="38"/>
      <c r="DVM44" s="38"/>
      <c r="DVN44" s="38"/>
      <c r="DVO44" s="38"/>
      <c r="DVP44" s="38"/>
      <c r="DVQ44" s="38"/>
      <c r="DVR44" s="38"/>
      <c r="DVS44" s="38"/>
      <c r="DVT44" s="38"/>
      <c r="DVU44" s="38"/>
      <c r="DVV44" s="38"/>
      <c r="DVW44" s="38"/>
      <c r="DVX44" s="38"/>
      <c r="DVY44" s="38"/>
      <c r="DVZ44" s="38"/>
      <c r="DWA44" s="38"/>
      <c r="DWB44" s="38"/>
      <c r="DWC44" s="38"/>
      <c r="DWD44" s="38"/>
      <c r="DWE44" s="38"/>
      <c r="DWF44" s="38"/>
      <c r="DWG44" s="38"/>
      <c r="DWH44" s="38"/>
      <c r="DWI44" s="38"/>
      <c r="DWJ44" s="38"/>
      <c r="DWK44" s="38"/>
      <c r="DWL44" s="38"/>
      <c r="DWM44" s="38"/>
      <c r="DWN44" s="38"/>
      <c r="DWO44" s="38"/>
      <c r="DWP44" s="38"/>
      <c r="DWQ44" s="38"/>
      <c r="DWR44" s="38"/>
      <c r="DWS44" s="38"/>
      <c r="DWT44" s="38"/>
      <c r="DWU44" s="38"/>
      <c r="DWV44" s="38"/>
      <c r="DWW44" s="38"/>
      <c r="DWX44" s="38"/>
      <c r="DWY44" s="38"/>
      <c r="DWZ44" s="38"/>
      <c r="DXA44" s="38"/>
      <c r="DXB44" s="38"/>
      <c r="DXC44" s="38"/>
      <c r="DXD44" s="38"/>
      <c r="DXE44" s="38"/>
      <c r="DXF44" s="38"/>
      <c r="DXG44" s="38"/>
      <c r="DXH44" s="38"/>
      <c r="DXI44" s="38"/>
      <c r="DXJ44" s="38"/>
      <c r="DXK44" s="38"/>
      <c r="DXL44" s="38"/>
      <c r="DXM44" s="38"/>
      <c r="DXN44" s="38"/>
      <c r="DXO44" s="38"/>
      <c r="DXP44" s="38"/>
      <c r="DXQ44" s="38"/>
      <c r="DXR44" s="38"/>
      <c r="DXS44" s="38"/>
      <c r="DXT44" s="38"/>
      <c r="DXU44" s="38"/>
      <c r="DXV44" s="38"/>
      <c r="DXW44" s="38"/>
      <c r="DXX44" s="38"/>
      <c r="DXY44" s="38"/>
      <c r="DXZ44" s="38"/>
      <c r="DYA44" s="38"/>
      <c r="DYB44" s="38"/>
      <c r="DYC44" s="38"/>
      <c r="DYD44" s="38"/>
      <c r="DYE44" s="38"/>
      <c r="DYF44" s="38"/>
      <c r="DYG44" s="38"/>
      <c r="DYH44" s="38"/>
      <c r="DYI44" s="38"/>
      <c r="DYJ44" s="38"/>
      <c r="DYK44" s="38"/>
      <c r="DYL44" s="38"/>
      <c r="DYM44" s="38"/>
      <c r="DYN44" s="38"/>
      <c r="DYO44" s="38"/>
      <c r="DYP44" s="38"/>
      <c r="DYQ44" s="38"/>
      <c r="DYR44" s="38"/>
      <c r="DYS44" s="38"/>
      <c r="DYT44" s="38"/>
      <c r="DYU44" s="38"/>
      <c r="DYV44" s="38"/>
      <c r="DYW44" s="38"/>
      <c r="DYX44" s="38"/>
      <c r="DYY44" s="38"/>
      <c r="DYZ44" s="38"/>
      <c r="DZA44" s="38"/>
      <c r="DZB44" s="38"/>
      <c r="DZC44" s="38"/>
      <c r="DZD44" s="38"/>
      <c r="DZE44" s="38"/>
      <c r="DZF44" s="38"/>
      <c r="DZG44" s="38"/>
      <c r="DZH44" s="38"/>
      <c r="DZI44" s="38"/>
      <c r="DZJ44" s="38"/>
      <c r="DZK44" s="38"/>
      <c r="DZL44" s="38"/>
      <c r="DZM44" s="38"/>
      <c r="DZN44" s="38"/>
      <c r="DZO44" s="38"/>
      <c r="DZP44" s="38"/>
      <c r="DZQ44" s="38"/>
      <c r="DZR44" s="38"/>
      <c r="DZS44" s="38"/>
      <c r="DZT44" s="38"/>
      <c r="DZU44" s="38"/>
      <c r="DZV44" s="38"/>
      <c r="DZW44" s="38"/>
      <c r="DZX44" s="38"/>
      <c r="DZY44" s="38"/>
      <c r="DZZ44" s="38"/>
      <c r="EAA44" s="38"/>
      <c r="EAB44" s="38"/>
      <c r="EAC44" s="38"/>
      <c r="EAD44" s="38"/>
      <c r="EAE44" s="38"/>
      <c r="EAF44" s="38"/>
      <c r="EAG44" s="38"/>
      <c r="EAH44" s="38"/>
      <c r="EAI44" s="38"/>
      <c r="EAJ44" s="38"/>
      <c r="EAK44" s="38"/>
      <c r="EAL44" s="38"/>
      <c r="EAM44" s="38"/>
      <c r="EAN44" s="38"/>
      <c r="EAO44" s="38"/>
      <c r="EAP44" s="38"/>
      <c r="EAQ44" s="38"/>
      <c r="EAR44" s="38"/>
      <c r="EAS44" s="38"/>
      <c r="EAT44" s="38"/>
      <c r="EAU44" s="38"/>
      <c r="EAV44" s="38"/>
      <c r="EAW44" s="38"/>
      <c r="EAX44" s="38"/>
      <c r="EAY44" s="38"/>
      <c r="EAZ44" s="38"/>
      <c r="EBA44" s="38"/>
      <c r="EBB44" s="38"/>
      <c r="EBC44" s="38"/>
      <c r="EBD44" s="38"/>
      <c r="EBE44" s="38"/>
      <c r="EBF44" s="38"/>
      <c r="EBG44" s="38"/>
      <c r="EBH44" s="38"/>
      <c r="EBI44" s="38"/>
      <c r="EBJ44" s="38"/>
      <c r="EBK44" s="38"/>
      <c r="EBL44" s="38"/>
      <c r="EBM44" s="38"/>
      <c r="EBN44" s="38"/>
      <c r="EBO44" s="38"/>
      <c r="EBP44" s="38"/>
      <c r="EBQ44" s="38"/>
      <c r="EBR44" s="38"/>
      <c r="EBS44" s="38"/>
      <c r="EBT44" s="38"/>
      <c r="EBU44" s="38"/>
      <c r="EBV44" s="38"/>
      <c r="EBW44" s="38"/>
      <c r="EBX44" s="38"/>
      <c r="EBY44" s="38"/>
      <c r="EBZ44" s="38"/>
      <c r="ECA44" s="38"/>
      <c r="ECB44" s="38"/>
      <c r="ECC44" s="38"/>
      <c r="ECD44" s="38"/>
      <c r="ECE44" s="38"/>
      <c r="ECF44" s="38"/>
      <c r="ECG44" s="38"/>
      <c r="ECH44" s="38"/>
      <c r="ECI44" s="38"/>
      <c r="ECJ44" s="38"/>
      <c r="ECK44" s="38"/>
      <c r="ECL44" s="38"/>
      <c r="ECM44" s="38"/>
      <c r="ECN44" s="38"/>
      <c r="ECO44" s="38"/>
      <c r="ECP44" s="38"/>
      <c r="ECQ44" s="38"/>
      <c r="ECR44" s="38"/>
      <c r="ECS44" s="38"/>
      <c r="ECT44" s="38"/>
      <c r="ECU44" s="38"/>
      <c r="ECV44" s="38"/>
      <c r="ECW44" s="38"/>
      <c r="ECX44" s="38"/>
      <c r="ECY44" s="38"/>
      <c r="ECZ44" s="38"/>
      <c r="EDA44" s="38"/>
      <c r="EDB44" s="38"/>
      <c r="EDC44" s="38"/>
      <c r="EDD44" s="38"/>
      <c r="EDE44" s="38"/>
      <c r="EDF44" s="38"/>
      <c r="EDG44" s="38"/>
      <c r="EDH44" s="38"/>
      <c r="EDI44" s="38"/>
      <c r="EDJ44" s="38"/>
      <c r="EDK44" s="38"/>
      <c r="EDL44" s="38"/>
      <c r="EDM44" s="38"/>
      <c r="EDN44" s="38"/>
      <c r="EDO44" s="38"/>
      <c r="EDP44" s="38"/>
      <c r="EDQ44" s="38"/>
      <c r="EDR44" s="38"/>
      <c r="EDS44" s="38"/>
      <c r="EDT44" s="38"/>
      <c r="EDU44" s="38"/>
      <c r="EDV44" s="38"/>
      <c r="EDW44" s="38"/>
      <c r="EDX44" s="38"/>
      <c r="EDY44" s="38"/>
      <c r="EDZ44" s="38"/>
      <c r="EEA44" s="38"/>
      <c r="EEB44" s="38"/>
      <c r="EEC44" s="38"/>
      <c r="EED44" s="38"/>
      <c r="EEE44" s="38"/>
      <c r="EEF44" s="38"/>
      <c r="EEG44" s="38"/>
      <c r="EEH44" s="38"/>
      <c r="EEI44" s="38"/>
      <c r="EEJ44" s="38"/>
      <c r="EEK44" s="38"/>
      <c r="EEL44" s="38"/>
      <c r="EEM44" s="38"/>
      <c r="EEN44" s="38"/>
      <c r="EEO44" s="38"/>
      <c r="EEP44" s="38"/>
      <c r="EEQ44" s="38"/>
      <c r="EER44" s="38"/>
      <c r="EES44" s="38"/>
      <c r="EET44" s="38"/>
      <c r="EEU44" s="38"/>
      <c r="EEV44" s="38"/>
      <c r="EEW44" s="38"/>
      <c r="EEX44" s="38"/>
      <c r="EEY44" s="38"/>
      <c r="EEZ44" s="38"/>
      <c r="EFA44" s="38"/>
      <c r="EFB44" s="38"/>
      <c r="EFC44" s="38"/>
      <c r="EFD44" s="38"/>
      <c r="EFE44" s="38"/>
      <c r="EFF44" s="38"/>
      <c r="EFG44" s="38"/>
      <c r="EFH44" s="38"/>
      <c r="EFI44" s="38"/>
      <c r="EFJ44" s="38"/>
      <c r="EFK44" s="38"/>
      <c r="EFL44" s="38"/>
      <c r="EFM44" s="38"/>
      <c r="EFN44" s="38"/>
      <c r="EFO44" s="38"/>
      <c r="EFP44" s="38"/>
      <c r="EFQ44" s="38"/>
      <c r="EFR44" s="38"/>
      <c r="EFS44" s="38"/>
      <c r="EFT44" s="38"/>
      <c r="EFU44" s="38"/>
      <c r="EFV44" s="38"/>
      <c r="EFW44" s="38"/>
      <c r="EFX44" s="38"/>
      <c r="EFY44" s="38"/>
      <c r="EFZ44" s="38"/>
      <c r="EGA44" s="38"/>
      <c r="EGB44" s="38"/>
      <c r="EGC44" s="38"/>
      <c r="EGD44" s="38"/>
      <c r="EGE44" s="38"/>
      <c r="EGF44" s="38"/>
      <c r="EGG44" s="38"/>
      <c r="EGH44" s="38"/>
      <c r="EGI44" s="38"/>
      <c r="EGJ44" s="38"/>
      <c r="EGK44" s="38"/>
      <c r="EGL44" s="38"/>
      <c r="EGM44" s="38"/>
      <c r="EGN44" s="38"/>
      <c r="EGO44" s="38"/>
      <c r="EGP44" s="38"/>
      <c r="EGQ44" s="38"/>
      <c r="EGR44" s="38"/>
      <c r="EGS44" s="38"/>
      <c r="EGT44" s="38"/>
      <c r="EGU44" s="38"/>
      <c r="EGV44" s="38"/>
      <c r="EGW44" s="38"/>
      <c r="EGX44" s="38"/>
      <c r="EGY44" s="38"/>
      <c r="EGZ44" s="38"/>
      <c r="EHA44" s="38"/>
      <c r="EHB44" s="38"/>
      <c r="EHC44" s="38"/>
      <c r="EHD44" s="38"/>
      <c r="EHE44" s="38"/>
      <c r="EHF44" s="38"/>
      <c r="EHG44" s="38"/>
      <c r="EHH44" s="38"/>
      <c r="EHI44" s="38"/>
      <c r="EHJ44" s="38"/>
      <c r="EHK44" s="38"/>
      <c r="EHL44" s="38"/>
      <c r="EHM44" s="38"/>
      <c r="EHN44" s="38"/>
      <c r="EHO44" s="38"/>
      <c r="EHP44" s="38"/>
      <c r="EHQ44" s="38"/>
      <c r="EHR44" s="38"/>
      <c r="EHS44" s="38"/>
      <c r="EHT44" s="38"/>
      <c r="EHU44" s="38"/>
      <c r="EHV44" s="38"/>
      <c r="EHW44" s="38"/>
      <c r="EHX44" s="38"/>
      <c r="EHY44" s="38"/>
      <c r="EHZ44" s="38"/>
      <c r="EIA44" s="38"/>
      <c r="EIB44" s="38"/>
      <c r="EIC44" s="38"/>
      <c r="EID44" s="38"/>
      <c r="EIE44" s="38"/>
      <c r="EIF44" s="38"/>
      <c r="EIG44" s="38"/>
      <c r="EIH44" s="38"/>
      <c r="EII44" s="38"/>
      <c r="EIJ44" s="38"/>
      <c r="EIK44" s="38"/>
      <c r="EIL44" s="38"/>
      <c r="EIM44" s="38"/>
      <c r="EIN44" s="38"/>
      <c r="EIO44" s="38"/>
      <c r="EIP44" s="38"/>
      <c r="EIQ44" s="38"/>
      <c r="EIR44" s="38"/>
      <c r="EIS44" s="38"/>
      <c r="EIT44" s="38"/>
      <c r="EIU44" s="38"/>
      <c r="EIV44" s="38"/>
      <c r="EIW44" s="38"/>
      <c r="EIX44" s="38"/>
      <c r="EIY44" s="38"/>
      <c r="EIZ44" s="38"/>
      <c r="EJA44" s="38"/>
      <c r="EJB44" s="38"/>
      <c r="EJC44" s="38"/>
      <c r="EJD44" s="38"/>
      <c r="EJE44" s="38"/>
      <c r="EJF44" s="38"/>
      <c r="EJG44" s="38"/>
      <c r="EJH44" s="38"/>
      <c r="EJI44" s="38"/>
      <c r="EJJ44" s="38"/>
      <c r="EJK44" s="38"/>
      <c r="EJL44" s="38"/>
      <c r="EJM44" s="38"/>
      <c r="EJN44" s="38"/>
      <c r="EJO44" s="38"/>
      <c r="EJP44" s="38"/>
      <c r="EJQ44" s="38"/>
      <c r="EJR44" s="38"/>
      <c r="EJS44" s="38"/>
      <c r="EJT44" s="38"/>
      <c r="EJU44" s="38"/>
      <c r="EJV44" s="38"/>
      <c r="EJW44" s="38"/>
      <c r="EJX44" s="38"/>
      <c r="EJY44" s="38"/>
      <c r="EJZ44" s="38"/>
      <c r="EKA44" s="38"/>
      <c r="EKB44" s="38"/>
      <c r="EKC44" s="38"/>
      <c r="EKD44" s="38"/>
      <c r="EKE44" s="38"/>
      <c r="EKF44" s="38"/>
      <c r="EKG44" s="38"/>
      <c r="EKH44" s="38"/>
      <c r="EKI44" s="38"/>
      <c r="EKJ44" s="38"/>
      <c r="EKK44" s="38"/>
      <c r="EKL44" s="38"/>
      <c r="EKM44" s="38"/>
      <c r="EKN44" s="38"/>
      <c r="EKO44" s="38"/>
      <c r="EKP44" s="38"/>
      <c r="EKQ44" s="38"/>
      <c r="EKR44" s="38"/>
      <c r="EKS44" s="38"/>
      <c r="EKT44" s="38"/>
      <c r="EKU44" s="38"/>
      <c r="EKV44" s="38"/>
      <c r="EKW44" s="38"/>
      <c r="EKX44" s="38"/>
      <c r="EKY44" s="38"/>
      <c r="EKZ44" s="38"/>
      <c r="ELA44" s="38"/>
      <c r="ELB44" s="38"/>
      <c r="ELC44" s="38"/>
      <c r="ELD44" s="38"/>
      <c r="ELE44" s="38"/>
      <c r="ELF44" s="38"/>
      <c r="ELG44" s="38"/>
      <c r="ELH44" s="38"/>
      <c r="ELI44" s="38"/>
      <c r="ELJ44" s="38"/>
      <c r="ELK44" s="38"/>
      <c r="ELL44" s="38"/>
      <c r="ELM44" s="38"/>
      <c r="ELN44" s="38"/>
      <c r="ELO44" s="38"/>
      <c r="ELP44" s="38"/>
      <c r="ELQ44" s="38"/>
      <c r="ELR44" s="38"/>
    </row>
    <row r="45" spans="1:3710" ht="15" customHeight="1">
      <c r="A45" s="148"/>
      <c r="B45" s="147" t="s">
        <v>286</v>
      </c>
      <c r="C45" s="148"/>
      <c r="D45" s="152">
        <v>42</v>
      </c>
      <c r="E45" s="148"/>
      <c r="F45" s="155"/>
      <c r="G45" s="148"/>
      <c r="H45" s="147" t="s">
        <v>979</v>
      </c>
      <c r="I45" s="148"/>
      <c r="J45" s="155"/>
      <c r="K45" s="148"/>
      <c r="L45" s="141" t="s">
        <v>1488</v>
      </c>
      <c r="M45" s="156"/>
      <c r="N45" s="160" t="s">
        <v>946</v>
      </c>
      <c r="O45" s="148"/>
      <c r="P45" s="136" t="s">
        <v>679</v>
      </c>
      <c r="Q45" s="148"/>
      <c r="R45" s="151" t="s">
        <v>1113</v>
      </c>
      <c r="S45" s="148"/>
      <c r="U45" s="148"/>
      <c r="V45" s="148"/>
      <c r="W45" s="181"/>
      <c r="X45" s="137" t="s">
        <v>749</v>
      </c>
      <c r="Y45" s="179" t="s">
        <v>1203</v>
      </c>
      <c r="Z45" s="145" t="s">
        <v>776</v>
      </c>
      <c r="AA45" s="179" t="s">
        <v>1458</v>
      </c>
      <c r="AB45" s="133" t="s">
        <v>961</v>
      </c>
      <c r="AC45" s="148"/>
      <c r="AD45" s="148"/>
      <c r="AE45" s="148"/>
      <c r="AF45" s="132"/>
      <c r="AG45" s="148"/>
      <c r="AH45" s="148"/>
      <c r="AI45" s="132"/>
      <c r="AJ45" s="132"/>
      <c r="AK45" s="148"/>
      <c r="AL45" s="176" t="s">
        <v>2042</v>
      </c>
      <c r="AN45" s="175" t="s">
        <v>1839</v>
      </c>
      <c r="AP45" s="190" t="s">
        <v>1370</v>
      </c>
      <c r="AQ45" s="179" t="s">
        <v>1336</v>
      </c>
    </row>
    <row r="46" spans="1:3710" ht="15" customHeight="1">
      <c r="A46" s="148"/>
      <c r="B46" s="147" t="s">
        <v>287</v>
      </c>
      <c r="C46" s="148"/>
      <c r="D46" s="152">
        <v>43</v>
      </c>
      <c r="E46" s="148"/>
      <c r="F46" s="155"/>
      <c r="G46" s="148"/>
      <c r="H46" s="148"/>
      <c r="I46" s="148"/>
      <c r="J46" s="155"/>
      <c r="K46" s="148"/>
      <c r="L46" s="141" t="s">
        <v>1487</v>
      </c>
      <c r="M46" s="148"/>
      <c r="N46" s="152" t="s">
        <v>95</v>
      </c>
      <c r="O46" s="148"/>
      <c r="P46" s="136" t="s">
        <v>1986</v>
      </c>
      <c r="Q46" s="148"/>
      <c r="R46" s="151" t="s">
        <v>1387</v>
      </c>
      <c r="S46" s="148"/>
      <c r="U46" s="148"/>
      <c r="V46" s="148"/>
      <c r="W46" s="181"/>
      <c r="X46" s="137" t="s">
        <v>1164</v>
      </c>
      <c r="Y46" s="179" t="s">
        <v>1260</v>
      </c>
      <c r="Z46" s="142" t="s">
        <v>1160</v>
      </c>
      <c r="AA46" s="179" t="s">
        <v>1267</v>
      </c>
      <c r="AB46" s="133" t="s">
        <v>836</v>
      </c>
      <c r="AC46" s="148"/>
      <c r="AD46" s="148"/>
      <c r="AE46" s="148"/>
      <c r="AF46" s="132"/>
      <c r="AG46" s="148"/>
      <c r="AH46" s="148"/>
      <c r="AI46" s="132"/>
      <c r="AK46" s="148"/>
      <c r="AL46" s="176" t="s">
        <v>2043</v>
      </c>
      <c r="AN46" s="175" t="s">
        <v>1840</v>
      </c>
      <c r="AP46" s="189" t="s">
        <v>1365</v>
      </c>
      <c r="AQ46" s="179" t="s">
        <v>1331</v>
      </c>
    </row>
    <row r="47" spans="1:3710" ht="15" customHeight="1">
      <c r="A47" s="148"/>
      <c r="B47" s="147" t="s">
        <v>288</v>
      </c>
      <c r="C47" s="148"/>
      <c r="D47" s="152">
        <v>44</v>
      </c>
      <c r="E47" s="148"/>
      <c r="F47" s="155"/>
      <c r="G47" s="148"/>
      <c r="H47" s="148"/>
      <c r="I47" s="148"/>
      <c r="J47" s="155"/>
      <c r="K47" s="148"/>
      <c r="L47" s="141" t="s">
        <v>933</v>
      </c>
      <c r="M47" s="148"/>
      <c r="N47" s="152" t="s">
        <v>92</v>
      </c>
      <c r="O47" s="148"/>
      <c r="P47" s="134" t="s">
        <v>1140</v>
      </c>
      <c r="Q47" s="148"/>
      <c r="R47" s="151" t="s">
        <v>1114</v>
      </c>
      <c r="S47" s="148"/>
      <c r="U47" s="148"/>
      <c r="V47" s="148"/>
      <c r="W47" s="181"/>
      <c r="X47" s="137" t="s">
        <v>769</v>
      </c>
      <c r="Y47" s="179" t="s">
        <v>1256</v>
      </c>
      <c r="Z47" s="145" t="s">
        <v>819</v>
      </c>
      <c r="AA47" s="179" t="s">
        <v>1283</v>
      </c>
      <c r="AB47" s="133" t="s">
        <v>835</v>
      </c>
      <c r="AC47" s="148"/>
      <c r="AD47" s="148"/>
      <c r="AE47" s="148"/>
      <c r="AF47" s="132"/>
      <c r="AG47" s="148"/>
      <c r="AH47" s="148"/>
      <c r="AI47" s="132"/>
      <c r="AK47" s="148"/>
      <c r="AL47" s="176" t="s">
        <v>2044</v>
      </c>
      <c r="AN47" s="175" t="s">
        <v>1841</v>
      </c>
      <c r="AP47" s="191" t="s">
        <v>1934</v>
      </c>
      <c r="AQ47" s="179" t="s">
        <v>1935</v>
      </c>
    </row>
    <row r="48" spans="1:3710" ht="15" customHeight="1">
      <c r="A48" s="148"/>
      <c r="B48" s="147" t="s">
        <v>289</v>
      </c>
      <c r="C48" s="148"/>
      <c r="D48" s="152">
        <v>45</v>
      </c>
      <c r="E48" s="148"/>
      <c r="F48" s="155"/>
      <c r="G48" s="148"/>
      <c r="H48" s="148"/>
      <c r="I48" s="148"/>
      <c r="J48" s="155"/>
      <c r="K48" s="148"/>
      <c r="L48" s="140" t="s">
        <v>1477</v>
      </c>
      <c r="M48" s="148"/>
      <c r="N48" s="152" t="s">
        <v>1476</v>
      </c>
      <c r="O48" s="148"/>
      <c r="P48" s="134" t="s">
        <v>944</v>
      </c>
      <c r="Q48" s="148"/>
      <c r="R48" s="151" t="s">
        <v>702</v>
      </c>
      <c r="S48" s="148"/>
      <c r="U48" s="148"/>
      <c r="V48" s="148"/>
      <c r="W48" s="181"/>
      <c r="X48" s="137" t="s">
        <v>1501</v>
      </c>
      <c r="Y48" s="179" t="s">
        <v>1502</v>
      </c>
      <c r="Z48" s="142" t="s">
        <v>820</v>
      </c>
      <c r="AA48" s="179" t="s">
        <v>1299</v>
      </c>
      <c r="AB48" s="137" t="s">
        <v>876</v>
      </c>
      <c r="AC48" s="148"/>
      <c r="AD48" s="148"/>
      <c r="AE48" s="148"/>
      <c r="AF48" s="132"/>
      <c r="AG48" s="148"/>
      <c r="AH48" s="132"/>
      <c r="AI48" s="132"/>
      <c r="AK48" s="148"/>
      <c r="AL48" s="176" t="s">
        <v>2045</v>
      </c>
      <c r="AN48" s="175" t="s">
        <v>1842</v>
      </c>
      <c r="AP48" s="186"/>
      <c r="AQ48" s="179"/>
    </row>
    <row r="49" spans="1:3710" ht="15" customHeight="1">
      <c r="A49" s="148"/>
      <c r="B49" s="147" t="s">
        <v>290</v>
      </c>
      <c r="C49" s="148"/>
      <c r="D49" s="152">
        <v>46</v>
      </c>
      <c r="E49" s="148"/>
      <c r="F49" s="155"/>
      <c r="G49" s="148"/>
      <c r="H49" s="148"/>
      <c r="I49" s="148"/>
      <c r="J49" s="155"/>
      <c r="K49" s="148"/>
      <c r="L49" s="141" t="s">
        <v>1041</v>
      </c>
      <c r="M49" s="148"/>
      <c r="N49" s="152" t="s">
        <v>1489</v>
      </c>
      <c r="O49" s="148"/>
      <c r="P49" s="134" t="s">
        <v>1054</v>
      </c>
      <c r="Q49" s="148"/>
      <c r="R49" s="151" t="s">
        <v>1116</v>
      </c>
      <c r="S49" s="148"/>
      <c r="U49" s="148"/>
      <c r="V49" s="148"/>
      <c r="W49" s="181"/>
      <c r="X49" s="143" t="s">
        <v>998</v>
      </c>
      <c r="Y49" s="179" t="s">
        <v>1231</v>
      </c>
      <c r="Z49" s="145" t="s">
        <v>1900</v>
      </c>
      <c r="AA49" s="179" t="s">
        <v>1901</v>
      </c>
      <c r="AB49" s="137" t="s">
        <v>1067</v>
      </c>
      <c r="AC49" s="148"/>
      <c r="AD49" s="148"/>
      <c r="AE49" s="148"/>
      <c r="AF49" s="132"/>
      <c r="AG49" s="148"/>
      <c r="AH49" s="132"/>
      <c r="AI49" s="132"/>
      <c r="AK49" s="148"/>
      <c r="AL49" s="176" t="s">
        <v>2046</v>
      </c>
      <c r="AN49" s="175" t="s">
        <v>1843</v>
      </c>
      <c r="AP49" s="187"/>
      <c r="AQ49" s="179"/>
    </row>
    <row r="50" spans="1:3710" s="33" customFormat="1" ht="15" customHeight="1">
      <c r="A50" s="156"/>
      <c r="B50" s="147" t="s">
        <v>291</v>
      </c>
      <c r="C50" s="156"/>
      <c r="D50" s="152">
        <v>47</v>
      </c>
      <c r="E50" s="156"/>
      <c r="F50" s="155"/>
      <c r="G50" s="156"/>
      <c r="H50" s="148"/>
      <c r="I50" s="156"/>
      <c r="J50" s="155"/>
      <c r="K50" s="156"/>
      <c r="L50" s="141" t="s">
        <v>1151</v>
      </c>
      <c r="M50" s="148"/>
      <c r="N50" s="152" t="s">
        <v>77</v>
      </c>
      <c r="O50" s="156"/>
      <c r="P50" s="134" t="s">
        <v>436</v>
      </c>
      <c r="Q50" s="156"/>
      <c r="R50" s="151" t="s">
        <v>1081</v>
      </c>
      <c r="S50" s="156"/>
      <c r="T50" s="37"/>
      <c r="U50" s="156"/>
      <c r="V50" s="148"/>
      <c r="W50" s="181"/>
      <c r="X50" s="137" t="s">
        <v>754</v>
      </c>
      <c r="Y50" s="179" t="s">
        <v>1208</v>
      </c>
      <c r="Z50" s="145" t="s">
        <v>821</v>
      </c>
      <c r="AA50" s="179" t="s">
        <v>1305</v>
      </c>
      <c r="AB50" s="135" t="s">
        <v>846</v>
      </c>
      <c r="AC50" s="156"/>
      <c r="AD50" s="148"/>
      <c r="AE50" s="148"/>
      <c r="AF50" s="37"/>
      <c r="AG50" s="148"/>
      <c r="AH50" s="132"/>
      <c r="AI50" s="132"/>
      <c r="AJ50" s="37"/>
      <c r="AK50" s="156"/>
      <c r="AL50" s="176" t="s">
        <v>2047</v>
      </c>
      <c r="AM50" s="38"/>
      <c r="AN50" s="175" t="s">
        <v>1844</v>
      </c>
      <c r="AO50" s="38"/>
      <c r="AP50" s="187"/>
      <c r="AQ50" s="179"/>
      <c r="AR50" s="38"/>
      <c r="AS50" s="37"/>
      <c r="AT50" s="37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  <c r="MG50" s="38"/>
      <c r="MH50" s="38"/>
      <c r="MI50" s="38"/>
      <c r="MJ50" s="38"/>
      <c r="MK50" s="38"/>
      <c r="ML50" s="38"/>
      <c r="MM50" s="38"/>
      <c r="MN50" s="38"/>
      <c r="MO50" s="38"/>
      <c r="MP50" s="38"/>
      <c r="MQ50" s="38"/>
      <c r="MR50" s="38"/>
      <c r="MS50" s="38"/>
      <c r="MT50" s="38"/>
      <c r="MU50" s="38"/>
      <c r="MV50" s="38"/>
      <c r="MW50" s="38"/>
      <c r="MX50" s="38"/>
      <c r="MY50" s="38"/>
      <c r="MZ50" s="38"/>
      <c r="NA50" s="38"/>
      <c r="NB50" s="38"/>
      <c r="NC50" s="38"/>
      <c r="ND50" s="38"/>
      <c r="NE50" s="38"/>
      <c r="NF50" s="38"/>
      <c r="NG50" s="38"/>
      <c r="NH50" s="38"/>
      <c r="NI50" s="38"/>
      <c r="NJ50" s="38"/>
      <c r="NK50" s="38"/>
      <c r="NL50" s="38"/>
      <c r="NM50" s="38"/>
      <c r="NN50" s="38"/>
      <c r="NO50" s="38"/>
      <c r="NP50" s="38"/>
      <c r="NQ50" s="38"/>
      <c r="NR50" s="38"/>
      <c r="NS50" s="38"/>
      <c r="NT50" s="38"/>
      <c r="NU50" s="38"/>
      <c r="NV50" s="38"/>
      <c r="NW50" s="38"/>
      <c r="NX50" s="38"/>
      <c r="NY50" s="38"/>
      <c r="NZ50" s="38"/>
      <c r="OA50" s="38"/>
      <c r="OB50" s="38"/>
      <c r="OC50" s="38"/>
      <c r="OD50" s="38"/>
      <c r="OE50" s="38"/>
      <c r="OF50" s="38"/>
      <c r="OG50" s="38"/>
      <c r="OH50" s="38"/>
      <c r="OI50" s="38"/>
      <c r="OJ50" s="38"/>
      <c r="OK50" s="38"/>
      <c r="OL50" s="38"/>
      <c r="OM50" s="38"/>
      <c r="ON50" s="38"/>
      <c r="OO50" s="38"/>
      <c r="OP50" s="38"/>
      <c r="OQ50" s="38"/>
      <c r="OR50" s="38"/>
      <c r="OS50" s="38"/>
      <c r="OT50" s="38"/>
      <c r="OU50" s="38"/>
      <c r="OV50" s="38"/>
      <c r="OW50" s="38"/>
      <c r="OX50" s="38"/>
      <c r="OY50" s="38"/>
      <c r="OZ50" s="38"/>
      <c r="PA50" s="38"/>
      <c r="PB50" s="38"/>
      <c r="PC50" s="38"/>
      <c r="PD50" s="38"/>
      <c r="PE50" s="38"/>
      <c r="PF50" s="38"/>
      <c r="PG50" s="38"/>
      <c r="PH50" s="38"/>
      <c r="PI50" s="38"/>
      <c r="PJ50" s="38"/>
      <c r="PK50" s="38"/>
      <c r="PL50" s="38"/>
      <c r="PM50" s="38"/>
      <c r="PN50" s="38"/>
      <c r="PO50" s="38"/>
      <c r="PP50" s="38"/>
      <c r="PQ50" s="38"/>
      <c r="PR50" s="38"/>
      <c r="PS50" s="38"/>
      <c r="PT50" s="38"/>
      <c r="PU50" s="38"/>
      <c r="PV50" s="38"/>
      <c r="PW50" s="38"/>
      <c r="PX50" s="38"/>
      <c r="PY50" s="38"/>
      <c r="PZ50" s="38"/>
      <c r="QA50" s="38"/>
      <c r="QB50" s="38"/>
      <c r="QC50" s="38"/>
      <c r="QD50" s="38"/>
      <c r="QE50" s="38"/>
      <c r="QF50" s="38"/>
      <c r="QG50" s="38"/>
      <c r="QH50" s="38"/>
      <c r="QI50" s="38"/>
      <c r="QJ50" s="38"/>
      <c r="QK50" s="38"/>
      <c r="QL50" s="38"/>
      <c r="QM50" s="38"/>
      <c r="QN50" s="38"/>
      <c r="QO50" s="38"/>
      <c r="QP50" s="38"/>
      <c r="QQ50" s="38"/>
      <c r="QR50" s="38"/>
      <c r="QS50" s="38"/>
      <c r="QT50" s="38"/>
      <c r="QU50" s="38"/>
      <c r="QV50" s="38"/>
      <c r="QW50" s="38"/>
      <c r="QX50" s="38"/>
      <c r="QY50" s="38"/>
      <c r="QZ50" s="38"/>
      <c r="RA50" s="38"/>
      <c r="RB50" s="38"/>
      <c r="RC50" s="38"/>
      <c r="RD50" s="38"/>
      <c r="RE50" s="38"/>
      <c r="RF50" s="38"/>
      <c r="RG50" s="38"/>
      <c r="RH50" s="38"/>
      <c r="RI50" s="38"/>
      <c r="RJ50" s="38"/>
      <c r="RK50" s="38"/>
      <c r="RL50" s="38"/>
      <c r="RM50" s="38"/>
      <c r="RN50" s="38"/>
      <c r="RO50" s="38"/>
      <c r="RP50" s="38"/>
      <c r="RQ50" s="38"/>
      <c r="RR50" s="38"/>
      <c r="RS50" s="38"/>
      <c r="RT50" s="38"/>
      <c r="RU50" s="38"/>
      <c r="RV50" s="38"/>
      <c r="RW50" s="38"/>
      <c r="RX50" s="38"/>
      <c r="RY50" s="38"/>
      <c r="RZ50" s="38"/>
      <c r="SA50" s="38"/>
      <c r="SB50" s="38"/>
      <c r="SC50" s="38"/>
      <c r="SD50" s="38"/>
      <c r="SE50" s="38"/>
      <c r="SF50" s="38"/>
      <c r="SG50" s="38"/>
      <c r="SH50" s="38"/>
      <c r="SI50" s="38"/>
      <c r="SJ50" s="38"/>
      <c r="SK50" s="38"/>
      <c r="SL50" s="38"/>
      <c r="SM50" s="38"/>
      <c r="SN50" s="38"/>
      <c r="SO50" s="38"/>
      <c r="SP50" s="38"/>
      <c r="SQ50" s="38"/>
      <c r="SR50" s="38"/>
      <c r="SS50" s="38"/>
      <c r="ST50" s="38"/>
      <c r="SU50" s="38"/>
      <c r="SV50" s="38"/>
      <c r="SW50" s="38"/>
      <c r="SX50" s="38"/>
      <c r="SY50" s="38"/>
      <c r="SZ50" s="38"/>
      <c r="TA50" s="38"/>
      <c r="TB50" s="38"/>
      <c r="TC50" s="38"/>
      <c r="TD50" s="38"/>
      <c r="TE50" s="38"/>
      <c r="TF50" s="38"/>
      <c r="TG50" s="38"/>
      <c r="TH50" s="38"/>
      <c r="TI50" s="38"/>
      <c r="TJ50" s="38"/>
      <c r="TK50" s="38"/>
      <c r="TL50" s="38"/>
      <c r="TM50" s="38"/>
      <c r="TN50" s="38"/>
      <c r="TO50" s="38"/>
      <c r="TP50" s="38"/>
      <c r="TQ50" s="38"/>
      <c r="TR50" s="38"/>
      <c r="TS50" s="38"/>
      <c r="TT50" s="38"/>
      <c r="TU50" s="38"/>
      <c r="TV50" s="38"/>
      <c r="TW50" s="38"/>
      <c r="TX50" s="38"/>
      <c r="TY50" s="38"/>
      <c r="TZ50" s="38"/>
      <c r="UA50" s="38"/>
      <c r="UB50" s="38"/>
      <c r="UC50" s="38"/>
      <c r="UD50" s="38"/>
      <c r="UE50" s="38"/>
      <c r="UF50" s="38"/>
      <c r="UG50" s="38"/>
      <c r="UH50" s="38"/>
      <c r="UI50" s="38"/>
      <c r="UJ50" s="38"/>
      <c r="UK50" s="38"/>
      <c r="UL50" s="38"/>
      <c r="UM50" s="38"/>
      <c r="UN50" s="38"/>
      <c r="UO50" s="38"/>
      <c r="UP50" s="38"/>
      <c r="UQ50" s="38"/>
      <c r="UR50" s="38"/>
      <c r="US50" s="38"/>
      <c r="UT50" s="38"/>
      <c r="UU50" s="38"/>
      <c r="UV50" s="38"/>
      <c r="UW50" s="38"/>
      <c r="UX50" s="38"/>
      <c r="UY50" s="38"/>
      <c r="UZ50" s="38"/>
      <c r="VA50" s="38"/>
      <c r="VB50" s="38"/>
      <c r="VC50" s="38"/>
      <c r="VD50" s="38"/>
      <c r="VE50" s="38"/>
      <c r="VF50" s="38"/>
      <c r="VG50" s="38"/>
      <c r="VH50" s="38"/>
      <c r="VI50" s="38"/>
      <c r="VJ50" s="38"/>
      <c r="VK50" s="38"/>
      <c r="VL50" s="38"/>
      <c r="VM50" s="38"/>
      <c r="VN50" s="38"/>
      <c r="VO50" s="38"/>
      <c r="VP50" s="38"/>
      <c r="VQ50" s="38"/>
      <c r="VR50" s="38"/>
      <c r="VS50" s="38"/>
      <c r="VT50" s="38"/>
      <c r="VU50" s="38"/>
      <c r="VV50" s="38"/>
      <c r="VW50" s="38"/>
      <c r="VX50" s="38"/>
      <c r="VY50" s="38"/>
      <c r="VZ50" s="38"/>
      <c r="WA50" s="38"/>
      <c r="WB50" s="38"/>
      <c r="WC50" s="38"/>
      <c r="WD50" s="38"/>
      <c r="WE50" s="38"/>
      <c r="WF50" s="38"/>
      <c r="WG50" s="38"/>
      <c r="WH50" s="38"/>
      <c r="WI50" s="38"/>
      <c r="WJ50" s="38"/>
      <c r="WK50" s="38"/>
      <c r="WL50" s="38"/>
      <c r="WM50" s="38"/>
      <c r="WN50" s="38"/>
      <c r="WO50" s="38"/>
      <c r="WP50" s="38"/>
      <c r="WQ50" s="38"/>
      <c r="WR50" s="38"/>
      <c r="WS50" s="38"/>
      <c r="WT50" s="38"/>
      <c r="WU50" s="38"/>
      <c r="WV50" s="38"/>
      <c r="WW50" s="38"/>
      <c r="WX50" s="38"/>
      <c r="WY50" s="38"/>
      <c r="WZ50" s="38"/>
      <c r="XA50" s="38"/>
      <c r="XB50" s="38"/>
      <c r="XC50" s="38"/>
      <c r="XD50" s="38"/>
      <c r="XE50" s="38"/>
      <c r="XF50" s="38"/>
      <c r="XG50" s="38"/>
      <c r="XH50" s="38"/>
      <c r="XI50" s="38"/>
      <c r="XJ50" s="38"/>
      <c r="XK50" s="38"/>
      <c r="XL50" s="38"/>
      <c r="XM50" s="38"/>
      <c r="XN50" s="38"/>
      <c r="XO50" s="38"/>
      <c r="XP50" s="38"/>
      <c r="XQ50" s="38"/>
      <c r="XR50" s="38"/>
      <c r="XS50" s="38"/>
      <c r="XT50" s="38"/>
      <c r="XU50" s="38"/>
      <c r="XV50" s="38"/>
      <c r="XW50" s="38"/>
      <c r="XX50" s="38"/>
      <c r="XY50" s="38"/>
      <c r="XZ50" s="38"/>
      <c r="YA50" s="38"/>
      <c r="YB50" s="38"/>
      <c r="YC50" s="38"/>
      <c r="YD50" s="38"/>
      <c r="YE50" s="38"/>
      <c r="YF50" s="38"/>
      <c r="YG50" s="38"/>
      <c r="YH50" s="38"/>
      <c r="YI50" s="38"/>
      <c r="YJ50" s="38"/>
      <c r="YK50" s="38"/>
      <c r="YL50" s="38"/>
      <c r="YM50" s="38"/>
      <c r="YN50" s="38"/>
      <c r="YO50" s="38"/>
      <c r="YP50" s="38"/>
      <c r="YQ50" s="38"/>
      <c r="YR50" s="38"/>
      <c r="YS50" s="38"/>
      <c r="YT50" s="38"/>
      <c r="YU50" s="38"/>
      <c r="YV50" s="38"/>
      <c r="YW50" s="38"/>
      <c r="YX50" s="38"/>
      <c r="YY50" s="38"/>
      <c r="YZ50" s="38"/>
      <c r="ZA50" s="38"/>
      <c r="ZB50" s="38"/>
      <c r="ZC50" s="38"/>
      <c r="ZD50" s="38"/>
      <c r="ZE50" s="38"/>
      <c r="ZF50" s="38"/>
      <c r="ZG50" s="38"/>
      <c r="ZH50" s="38"/>
      <c r="ZI50" s="38"/>
      <c r="ZJ50" s="38"/>
      <c r="ZK50" s="38"/>
      <c r="ZL50" s="38"/>
      <c r="ZM50" s="38"/>
      <c r="ZN50" s="38"/>
      <c r="ZO50" s="38"/>
      <c r="ZP50" s="38"/>
      <c r="ZQ50" s="38"/>
      <c r="ZR50" s="38"/>
      <c r="ZS50" s="38"/>
      <c r="ZT50" s="38"/>
      <c r="ZU50" s="38"/>
      <c r="ZV50" s="38"/>
      <c r="ZW50" s="38"/>
      <c r="ZX50" s="38"/>
      <c r="ZY50" s="38"/>
      <c r="ZZ50" s="38"/>
      <c r="AAA50" s="38"/>
      <c r="AAB50" s="38"/>
      <c r="AAC50" s="38"/>
      <c r="AAD50" s="38"/>
      <c r="AAE50" s="38"/>
      <c r="AAF50" s="38"/>
      <c r="AAG50" s="38"/>
      <c r="AAH50" s="38"/>
      <c r="AAI50" s="38"/>
      <c r="AAJ50" s="38"/>
      <c r="AAK50" s="38"/>
      <c r="AAL50" s="38"/>
      <c r="AAM50" s="38"/>
      <c r="AAN50" s="38"/>
      <c r="AAO50" s="38"/>
      <c r="AAP50" s="38"/>
      <c r="AAQ50" s="38"/>
      <c r="AAR50" s="38"/>
      <c r="AAS50" s="38"/>
      <c r="AAT50" s="38"/>
      <c r="AAU50" s="38"/>
      <c r="AAV50" s="38"/>
      <c r="AAW50" s="38"/>
      <c r="AAX50" s="38"/>
      <c r="AAY50" s="38"/>
      <c r="AAZ50" s="38"/>
      <c r="ABA50" s="38"/>
      <c r="ABB50" s="38"/>
      <c r="ABC50" s="38"/>
      <c r="ABD50" s="38"/>
      <c r="ABE50" s="38"/>
      <c r="ABF50" s="38"/>
      <c r="ABG50" s="38"/>
      <c r="ABH50" s="38"/>
      <c r="ABI50" s="38"/>
      <c r="ABJ50" s="38"/>
      <c r="ABK50" s="38"/>
      <c r="ABL50" s="38"/>
      <c r="ABM50" s="38"/>
      <c r="ABN50" s="38"/>
      <c r="ABO50" s="38"/>
      <c r="ABP50" s="38"/>
      <c r="ABQ50" s="38"/>
      <c r="ABR50" s="38"/>
      <c r="ABS50" s="38"/>
      <c r="ABT50" s="38"/>
      <c r="ABU50" s="38"/>
      <c r="ABV50" s="38"/>
      <c r="ABW50" s="38"/>
      <c r="ABX50" s="38"/>
      <c r="ABY50" s="38"/>
      <c r="ABZ50" s="38"/>
      <c r="ACA50" s="38"/>
      <c r="ACB50" s="38"/>
      <c r="ACC50" s="38"/>
      <c r="ACD50" s="38"/>
      <c r="ACE50" s="38"/>
      <c r="ACF50" s="38"/>
      <c r="ACG50" s="38"/>
      <c r="ACH50" s="38"/>
      <c r="ACI50" s="38"/>
      <c r="ACJ50" s="38"/>
      <c r="ACK50" s="38"/>
      <c r="ACL50" s="38"/>
      <c r="ACM50" s="38"/>
      <c r="ACN50" s="38"/>
      <c r="ACO50" s="38"/>
      <c r="ACP50" s="38"/>
      <c r="ACQ50" s="38"/>
      <c r="ACR50" s="38"/>
      <c r="ACS50" s="38"/>
      <c r="ACT50" s="38"/>
      <c r="ACU50" s="38"/>
      <c r="ACV50" s="38"/>
      <c r="ACW50" s="38"/>
      <c r="ACX50" s="38"/>
      <c r="ACY50" s="38"/>
      <c r="ACZ50" s="38"/>
      <c r="ADA50" s="38"/>
      <c r="ADB50" s="38"/>
      <c r="ADC50" s="38"/>
      <c r="ADD50" s="38"/>
      <c r="ADE50" s="38"/>
      <c r="ADF50" s="38"/>
      <c r="ADG50" s="38"/>
      <c r="ADH50" s="38"/>
      <c r="ADI50" s="38"/>
      <c r="ADJ50" s="38"/>
      <c r="ADK50" s="38"/>
      <c r="ADL50" s="38"/>
      <c r="ADM50" s="38"/>
      <c r="ADN50" s="38"/>
      <c r="ADO50" s="38"/>
      <c r="ADP50" s="38"/>
      <c r="ADQ50" s="38"/>
      <c r="ADR50" s="38"/>
      <c r="ADS50" s="38"/>
      <c r="ADT50" s="38"/>
      <c r="ADU50" s="38"/>
      <c r="ADV50" s="38"/>
      <c r="ADW50" s="38"/>
      <c r="ADX50" s="38"/>
      <c r="ADY50" s="38"/>
      <c r="ADZ50" s="38"/>
      <c r="AEA50" s="38"/>
      <c r="AEB50" s="38"/>
      <c r="AEC50" s="38"/>
      <c r="AED50" s="38"/>
      <c r="AEE50" s="38"/>
      <c r="AEF50" s="38"/>
      <c r="AEG50" s="38"/>
      <c r="AEH50" s="38"/>
      <c r="AEI50" s="38"/>
      <c r="AEJ50" s="38"/>
      <c r="AEK50" s="38"/>
      <c r="AEL50" s="38"/>
      <c r="AEM50" s="38"/>
      <c r="AEN50" s="38"/>
      <c r="AEO50" s="38"/>
      <c r="AEP50" s="38"/>
      <c r="AEQ50" s="38"/>
      <c r="AER50" s="38"/>
      <c r="AES50" s="38"/>
      <c r="AET50" s="38"/>
      <c r="AEU50" s="38"/>
      <c r="AEV50" s="38"/>
      <c r="AEW50" s="38"/>
      <c r="AEX50" s="38"/>
      <c r="AEY50" s="38"/>
      <c r="AEZ50" s="38"/>
      <c r="AFA50" s="38"/>
      <c r="AFB50" s="38"/>
      <c r="AFC50" s="38"/>
      <c r="AFD50" s="38"/>
      <c r="AFE50" s="38"/>
      <c r="AFF50" s="38"/>
      <c r="AFG50" s="38"/>
      <c r="AFH50" s="38"/>
      <c r="AFI50" s="38"/>
      <c r="AFJ50" s="38"/>
      <c r="AFK50" s="38"/>
      <c r="AFL50" s="38"/>
      <c r="AFM50" s="38"/>
      <c r="AFN50" s="38"/>
      <c r="AFO50" s="38"/>
      <c r="AFP50" s="38"/>
      <c r="AFQ50" s="38"/>
      <c r="AFR50" s="38"/>
      <c r="AFS50" s="38"/>
      <c r="AFT50" s="38"/>
      <c r="AFU50" s="38"/>
      <c r="AFV50" s="38"/>
      <c r="AFW50" s="38"/>
      <c r="AFX50" s="38"/>
      <c r="AFY50" s="38"/>
      <c r="AFZ50" s="38"/>
      <c r="AGA50" s="38"/>
      <c r="AGB50" s="38"/>
      <c r="AGC50" s="38"/>
      <c r="AGD50" s="38"/>
      <c r="AGE50" s="38"/>
      <c r="AGF50" s="38"/>
      <c r="AGG50" s="38"/>
      <c r="AGH50" s="38"/>
      <c r="AGI50" s="38"/>
      <c r="AGJ50" s="38"/>
      <c r="AGK50" s="38"/>
      <c r="AGL50" s="38"/>
      <c r="AGM50" s="38"/>
      <c r="AGN50" s="38"/>
      <c r="AGO50" s="38"/>
      <c r="AGP50" s="38"/>
      <c r="AGQ50" s="38"/>
      <c r="AGR50" s="38"/>
      <c r="AGS50" s="38"/>
      <c r="AGT50" s="38"/>
      <c r="AGU50" s="38"/>
      <c r="AGV50" s="38"/>
      <c r="AGW50" s="38"/>
      <c r="AGX50" s="38"/>
      <c r="AGY50" s="38"/>
      <c r="AGZ50" s="38"/>
      <c r="AHA50" s="38"/>
      <c r="AHB50" s="38"/>
      <c r="AHC50" s="38"/>
      <c r="AHD50" s="38"/>
      <c r="AHE50" s="38"/>
      <c r="AHF50" s="38"/>
      <c r="AHG50" s="38"/>
      <c r="AHH50" s="38"/>
      <c r="AHI50" s="38"/>
      <c r="AHJ50" s="38"/>
      <c r="AHK50" s="38"/>
      <c r="AHL50" s="38"/>
      <c r="AHM50" s="38"/>
      <c r="AHN50" s="38"/>
      <c r="AHO50" s="38"/>
      <c r="AHP50" s="38"/>
      <c r="AHQ50" s="38"/>
      <c r="AHR50" s="38"/>
      <c r="AHS50" s="38"/>
      <c r="AHT50" s="38"/>
      <c r="AHU50" s="38"/>
      <c r="AHV50" s="38"/>
      <c r="AHW50" s="38"/>
      <c r="AHX50" s="38"/>
      <c r="AHY50" s="38"/>
      <c r="AHZ50" s="38"/>
      <c r="AIA50" s="38"/>
      <c r="AIB50" s="38"/>
      <c r="AIC50" s="38"/>
      <c r="AID50" s="38"/>
      <c r="AIE50" s="38"/>
      <c r="AIF50" s="38"/>
      <c r="AIG50" s="38"/>
      <c r="AIH50" s="38"/>
      <c r="AII50" s="38"/>
      <c r="AIJ50" s="38"/>
      <c r="AIK50" s="38"/>
      <c r="AIL50" s="38"/>
      <c r="AIM50" s="38"/>
      <c r="AIN50" s="38"/>
      <c r="AIO50" s="38"/>
      <c r="AIP50" s="38"/>
      <c r="AIQ50" s="38"/>
      <c r="AIR50" s="38"/>
      <c r="AIS50" s="38"/>
      <c r="AIT50" s="38"/>
      <c r="AIU50" s="38"/>
      <c r="AIV50" s="38"/>
      <c r="AIW50" s="38"/>
      <c r="AIX50" s="38"/>
      <c r="AIY50" s="38"/>
      <c r="AIZ50" s="38"/>
      <c r="AJA50" s="38"/>
      <c r="AJB50" s="38"/>
      <c r="AJC50" s="38"/>
      <c r="AJD50" s="38"/>
      <c r="AJE50" s="38"/>
      <c r="AJF50" s="38"/>
      <c r="AJG50" s="38"/>
      <c r="AJH50" s="38"/>
      <c r="AJI50" s="38"/>
      <c r="AJJ50" s="38"/>
      <c r="AJK50" s="38"/>
      <c r="AJL50" s="38"/>
      <c r="AJM50" s="38"/>
      <c r="AJN50" s="38"/>
      <c r="AJO50" s="38"/>
      <c r="AJP50" s="38"/>
      <c r="AJQ50" s="38"/>
      <c r="AJR50" s="38"/>
      <c r="AJS50" s="38"/>
      <c r="AJT50" s="38"/>
      <c r="AJU50" s="38"/>
      <c r="AJV50" s="38"/>
      <c r="AJW50" s="38"/>
      <c r="AJX50" s="38"/>
      <c r="AJY50" s="38"/>
      <c r="AJZ50" s="38"/>
      <c r="AKA50" s="38"/>
      <c r="AKB50" s="38"/>
      <c r="AKC50" s="38"/>
      <c r="AKD50" s="38"/>
      <c r="AKE50" s="38"/>
      <c r="AKF50" s="38"/>
      <c r="AKG50" s="38"/>
      <c r="AKH50" s="38"/>
      <c r="AKI50" s="38"/>
      <c r="AKJ50" s="38"/>
      <c r="AKK50" s="38"/>
      <c r="AKL50" s="38"/>
      <c r="AKM50" s="38"/>
      <c r="AKN50" s="38"/>
      <c r="AKO50" s="38"/>
      <c r="AKP50" s="38"/>
      <c r="AKQ50" s="38"/>
      <c r="AKR50" s="38"/>
      <c r="AKS50" s="38"/>
      <c r="AKT50" s="38"/>
      <c r="AKU50" s="38"/>
      <c r="AKV50" s="38"/>
      <c r="AKW50" s="38"/>
      <c r="AKX50" s="38"/>
      <c r="AKY50" s="38"/>
      <c r="AKZ50" s="38"/>
      <c r="ALA50" s="38"/>
      <c r="ALB50" s="38"/>
      <c r="ALC50" s="38"/>
      <c r="ALD50" s="38"/>
      <c r="ALE50" s="38"/>
      <c r="ALF50" s="38"/>
      <c r="ALG50" s="38"/>
      <c r="ALH50" s="38"/>
      <c r="ALI50" s="38"/>
      <c r="ALJ50" s="38"/>
      <c r="ALK50" s="38"/>
      <c r="ALL50" s="38"/>
      <c r="ALM50" s="38"/>
      <c r="ALN50" s="38"/>
      <c r="ALO50" s="38"/>
      <c r="ALP50" s="38"/>
      <c r="ALQ50" s="38"/>
      <c r="ALR50" s="38"/>
      <c r="ALS50" s="38"/>
      <c r="ALT50" s="38"/>
      <c r="ALU50" s="38"/>
      <c r="ALV50" s="38"/>
      <c r="ALW50" s="38"/>
      <c r="ALX50" s="38"/>
      <c r="ALY50" s="38"/>
      <c r="ALZ50" s="38"/>
      <c r="AMA50" s="38"/>
      <c r="AMB50" s="38"/>
      <c r="AMC50" s="38"/>
      <c r="AMD50" s="38"/>
      <c r="AME50" s="38"/>
      <c r="AMF50" s="38"/>
      <c r="AMG50" s="38"/>
      <c r="AMH50" s="38"/>
      <c r="AMI50" s="38"/>
      <c r="AMJ50" s="38"/>
      <c r="AMK50" s="38"/>
      <c r="AML50" s="38"/>
      <c r="AMM50" s="38"/>
      <c r="AMN50" s="38"/>
      <c r="AMO50" s="38"/>
      <c r="AMP50" s="38"/>
      <c r="AMQ50" s="38"/>
      <c r="AMR50" s="38"/>
      <c r="AMS50" s="38"/>
      <c r="AMT50" s="38"/>
      <c r="AMU50" s="38"/>
      <c r="AMV50" s="38"/>
      <c r="AMW50" s="38"/>
      <c r="AMX50" s="38"/>
      <c r="AMY50" s="38"/>
      <c r="AMZ50" s="38"/>
      <c r="ANA50" s="38"/>
      <c r="ANB50" s="38"/>
      <c r="ANC50" s="38"/>
      <c r="AND50" s="38"/>
      <c r="ANE50" s="38"/>
      <c r="ANF50" s="38"/>
      <c r="ANG50" s="38"/>
      <c r="ANH50" s="38"/>
      <c r="ANI50" s="38"/>
      <c r="ANJ50" s="38"/>
      <c r="ANK50" s="38"/>
      <c r="ANL50" s="38"/>
      <c r="ANM50" s="38"/>
      <c r="ANN50" s="38"/>
      <c r="ANO50" s="38"/>
      <c r="ANP50" s="38"/>
      <c r="ANQ50" s="38"/>
      <c r="ANR50" s="38"/>
      <c r="ANS50" s="38"/>
      <c r="ANT50" s="38"/>
      <c r="ANU50" s="38"/>
      <c r="ANV50" s="38"/>
      <c r="ANW50" s="38"/>
      <c r="ANX50" s="38"/>
      <c r="ANY50" s="38"/>
      <c r="ANZ50" s="38"/>
      <c r="AOA50" s="38"/>
      <c r="AOB50" s="38"/>
      <c r="AOC50" s="38"/>
      <c r="AOD50" s="38"/>
      <c r="AOE50" s="38"/>
      <c r="AOF50" s="38"/>
      <c r="AOG50" s="38"/>
      <c r="AOH50" s="38"/>
      <c r="AOI50" s="38"/>
      <c r="AOJ50" s="38"/>
      <c r="AOK50" s="38"/>
      <c r="AOL50" s="38"/>
      <c r="AOM50" s="38"/>
      <c r="AON50" s="38"/>
      <c r="AOO50" s="38"/>
      <c r="AOP50" s="38"/>
      <c r="AOQ50" s="38"/>
      <c r="AOR50" s="38"/>
      <c r="AOS50" s="38"/>
      <c r="AOT50" s="38"/>
      <c r="AOU50" s="38"/>
      <c r="AOV50" s="38"/>
      <c r="AOW50" s="38"/>
      <c r="AOX50" s="38"/>
      <c r="AOY50" s="38"/>
      <c r="AOZ50" s="38"/>
      <c r="APA50" s="38"/>
      <c r="APB50" s="38"/>
      <c r="APC50" s="38"/>
      <c r="APD50" s="38"/>
      <c r="APE50" s="38"/>
      <c r="APF50" s="38"/>
      <c r="APG50" s="38"/>
      <c r="APH50" s="38"/>
      <c r="API50" s="38"/>
      <c r="APJ50" s="38"/>
      <c r="APK50" s="38"/>
      <c r="APL50" s="38"/>
      <c r="APM50" s="38"/>
      <c r="APN50" s="38"/>
      <c r="APO50" s="38"/>
      <c r="APP50" s="38"/>
      <c r="APQ50" s="38"/>
      <c r="APR50" s="38"/>
      <c r="APS50" s="38"/>
      <c r="APT50" s="38"/>
      <c r="APU50" s="38"/>
      <c r="APV50" s="38"/>
      <c r="APW50" s="38"/>
      <c r="APX50" s="38"/>
      <c r="APY50" s="38"/>
      <c r="APZ50" s="38"/>
      <c r="AQA50" s="38"/>
      <c r="AQB50" s="38"/>
      <c r="AQC50" s="38"/>
      <c r="AQD50" s="38"/>
      <c r="AQE50" s="38"/>
      <c r="AQF50" s="38"/>
      <c r="AQG50" s="38"/>
      <c r="AQH50" s="38"/>
      <c r="AQI50" s="38"/>
      <c r="AQJ50" s="38"/>
      <c r="AQK50" s="38"/>
      <c r="AQL50" s="38"/>
      <c r="AQM50" s="38"/>
      <c r="AQN50" s="38"/>
      <c r="AQO50" s="38"/>
      <c r="AQP50" s="38"/>
      <c r="AQQ50" s="38"/>
      <c r="AQR50" s="38"/>
      <c r="AQS50" s="38"/>
      <c r="AQT50" s="38"/>
      <c r="AQU50" s="38"/>
      <c r="AQV50" s="38"/>
      <c r="AQW50" s="38"/>
      <c r="AQX50" s="38"/>
      <c r="AQY50" s="38"/>
      <c r="AQZ50" s="38"/>
      <c r="ARA50" s="38"/>
      <c r="ARB50" s="38"/>
      <c r="ARC50" s="38"/>
      <c r="ARD50" s="38"/>
      <c r="ARE50" s="38"/>
      <c r="ARF50" s="38"/>
      <c r="ARG50" s="38"/>
      <c r="ARH50" s="38"/>
      <c r="ARI50" s="38"/>
      <c r="ARJ50" s="38"/>
      <c r="ARK50" s="38"/>
      <c r="ARL50" s="38"/>
      <c r="ARM50" s="38"/>
      <c r="ARN50" s="38"/>
      <c r="ARO50" s="38"/>
      <c r="ARP50" s="38"/>
      <c r="ARQ50" s="38"/>
      <c r="ARR50" s="38"/>
      <c r="ARS50" s="38"/>
      <c r="ART50" s="38"/>
      <c r="ARU50" s="38"/>
      <c r="ARV50" s="38"/>
      <c r="ARW50" s="38"/>
      <c r="ARX50" s="38"/>
      <c r="ARY50" s="38"/>
      <c r="ARZ50" s="38"/>
      <c r="ASA50" s="38"/>
      <c r="ASB50" s="38"/>
      <c r="ASC50" s="38"/>
      <c r="ASD50" s="38"/>
      <c r="ASE50" s="38"/>
      <c r="ASF50" s="38"/>
      <c r="ASG50" s="38"/>
      <c r="ASH50" s="38"/>
      <c r="ASI50" s="38"/>
      <c r="ASJ50" s="38"/>
      <c r="ASK50" s="38"/>
      <c r="ASL50" s="38"/>
      <c r="ASM50" s="38"/>
      <c r="ASN50" s="38"/>
      <c r="ASO50" s="38"/>
      <c r="ASP50" s="38"/>
      <c r="ASQ50" s="38"/>
      <c r="ASR50" s="38"/>
      <c r="ASS50" s="38"/>
      <c r="AST50" s="38"/>
      <c r="ASU50" s="38"/>
      <c r="ASV50" s="38"/>
      <c r="ASW50" s="38"/>
      <c r="ASX50" s="38"/>
      <c r="ASY50" s="38"/>
      <c r="ASZ50" s="38"/>
      <c r="ATA50" s="38"/>
      <c r="ATB50" s="38"/>
      <c r="ATC50" s="38"/>
      <c r="ATD50" s="38"/>
      <c r="ATE50" s="38"/>
      <c r="ATF50" s="38"/>
      <c r="ATG50" s="38"/>
      <c r="ATH50" s="38"/>
      <c r="ATI50" s="38"/>
      <c r="ATJ50" s="38"/>
      <c r="ATK50" s="38"/>
      <c r="ATL50" s="38"/>
      <c r="ATM50" s="38"/>
      <c r="ATN50" s="38"/>
      <c r="ATO50" s="38"/>
      <c r="ATP50" s="38"/>
      <c r="ATQ50" s="38"/>
      <c r="ATR50" s="38"/>
      <c r="ATS50" s="38"/>
      <c r="ATT50" s="38"/>
      <c r="ATU50" s="38"/>
      <c r="ATV50" s="38"/>
      <c r="ATW50" s="38"/>
      <c r="ATX50" s="38"/>
      <c r="ATY50" s="38"/>
      <c r="ATZ50" s="38"/>
      <c r="AUA50" s="38"/>
      <c r="AUB50" s="38"/>
      <c r="AUC50" s="38"/>
      <c r="AUD50" s="38"/>
      <c r="AUE50" s="38"/>
      <c r="AUF50" s="38"/>
      <c r="AUG50" s="38"/>
      <c r="AUH50" s="38"/>
      <c r="AUI50" s="38"/>
      <c r="AUJ50" s="38"/>
      <c r="AUK50" s="38"/>
      <c r="AUL50" s="38"/>
      <c r="AUM50" s="38"/>
      <c r="AUN50" s="38"/>
      <c r="AUO50" s="38"/>
      <c r="AUP50" s="38"/>
      <c r="AUQ50" s="38"/>
      <c r="AUR50" s="38"/>
      <c r="AUS50" s="38"/>
      <c r="AUT50" s="38"/>
      <c r="AUU50" s="38"/>
      <c r="AUV50" s="38"/>
      <c r="AUW50" s="38"/>
      <c r="AUX50" s="38"/>
      <c r="AUY50" s="38"/>
      <c r="AUZ50" s="38"/>
      <c r="AVA50" s="38"/>
      <c r="AVB50" s="38"/>
      <c r="AVC50" s="38"/>
      <c r="AVD50" s="38"/>
      <c r="AVE50" s="38"/>
      <c r="AVF50" s="38"/>
      <c r="AVG50" s="38"/>
      <c r="AVH50" s="38"/>
      <c r="AVI50" s="38"/>
      <c r="AVJ50" s="38"/>
      <c r="AVK50" s="38"/>
      <c r="AVL50" s="38"/>
      <c r="AVM50" s="38"/>
      <c r="AVN50" s="38"/>
      <c r="AVO50" s="38"/>
      <c r="AVP50" s="38"/>
      <c r="AVQ50" s="38"/>
      <c r="AVR50" s="38"/>
      <c r="AVS50" s="38"/>
      <c r="AVT50" s="38"/>
      <c r="AVU50" s="38"/>
      <c r="AVV50" s="38"/>
      <c r="AVW50" s="38"/>
      <c r="AVX50" s="38"/>
      <c r="AVY50" s="38"/>
      <c r="AVZ50" s="38"/>
      <c r="AWA50" s="38"/>
      <c r="AWB50" s="38"/>
      <c r="AWC50" s="38"/>
      <c r="AWD50" s="38"/>
      <c r="AWE50" s="38"/>
      <c r="AWF50" s="38"/>
      <c r="AWG50" s="38"/>
      <c r="AWH50" s="38"/>
      <c r="AWI50" s="38"/>
      <c r="AWJ50" s="38"/>
      <c r="AWK50" s="38"/>
      <c r="AWL50" s="38"/>
      <c r="AWM50" s="38"/>
      <c r="AWN50" s="38"/>
      <c r="AWO50" s="38"/>
      <c r="AWP50" s="38"/>
      <c r="AWQ50" s="38"/>
      <c r="AWR50" s="38"/>
      <c r="AWS50" s="38"/>
      <c r="AWT50" s="38"/>
      <c r="AWU50" s="38"/>
      <c r="AWV50" s="38"/>
      <c r="AWW50" s="38"/>
      <c r="AWX50" s="38"/>
      <c r="AWY50" s="38"/>
      <c r="AWZ50" s="38"/>
      <c r="AXA50" s="38"/>
      <c r="AXB50" s="38"/>
      <c r="AXC50" s="38"/>
      <c r="AXD50" s="38"/>
      <c r="AXE50" s="38"/>
      <c r="AXF50" s="38"/>
      <c r="AXG50" s="38"/>
      <c r="AXH50" s="38"/>
      <c r="AXI50" s="38"/>
      <c r="AXJ50" s="38"/>
      <c r="AXK50" s="38"/>
      <c r="AXL50" s="38"/>
      <c r="AXM50" s="38"/>
      <c r="AXN50" s="38"/>
      <c r="AXO50" s="38"/>
      <c r="AXP50" s="38"/>
      <c r="AXQ50" s="38"/>
      <c r="AXR50" s="38"/>
      <c r="AXS50" s="38"/>
      <c r="AXT50" s="38"/>
      <c r="AXU50" s="38"/>
      <c r="AXV50" s="38"/>
      <c r="AXW50" s="38"/>
      <c r="AXX50" s="38"/>
      <c r="AXY50" s="38"/>
      <c r="AXZ50" s="38"/>
      <c r="AYA50" s="38"/>
      <c r="AYB50" s="38"/>
      <c r="AYC50" s="38"/>
      <c r="AYD50" s="38"/>
      <c r="AYE50" s="38"/>
      <c r="AYF50" s="38"/>
      <c r="AYG50" s="38"/>
      <c r="AYH50" s="38"/>
      <c r="AYI50" s="38"/>
      <c r="AYJ50" s="38"/>
      <c r="AYK50" s="38"/>
      <c r="AYL50" s="38"/>
      <c r="AYM50" s="38"/>
      <c r="AYN50" s="38"/>
      <c r="AYO50" s="38"/>
      <c r="AYP50" s="38"/>
      <c r="AYQ50" s="38"/>
      <c r="AYR50" s="38"/>
      <c r="AYS50" s="38"/>
      <c r="AYT50" s="38"/>
      <c r="AYU50" s="38"/>
      <c r="AYV50" s="38"/>
      <c r="AYW50" s="38"/>
      <c r="AYX50" s="38"/>
      <c r="AYY50" s="38"/>
      <c r="AYZ50" s="38"/>
      <c r="AZA50" s="38"/>
      <c r="AZB50" s="38"/>
      <c r="AZC50" s="38"/>
      <c r="AZD50" s="38"/>
      <c r="AZE50" s="38"/>
      <c r="AZF50" s="38"/>
      <c r="AZG50" s="38"/>
      <c r="AZH50" s="38"/>
      <c r="AZI50" s="38"/>
      <c r="AZJ50" s="38"/>
      <c r="AZK50" s="38"/>
      <c r="AZL50" s="38"/>
      <c r="AZM50" s="38"/>
      <c r="AZN50" s="38"/>
      <c r="AZO50" s="38"/>
      <c r="AZP50" s="38"/>
      <c r="AZQ50" s="38"/>
      <c r="AZR50" s="38"/>
      <c r="AZS50" s="38"/>
      <c r="AZT50" s="38"/>
      <c r="AZU50" s="38"/>
      <c r="AZV50" s="38"/>
      <c r="AZW50" s="38"/>
      <c r="AZX50" s="38"/>
      <c r="AZY50" s="38"/>
      <c r="AZZ50" s="38"/>
      <c r="BAA50" s="38"/>
      <c r="BAB50" s="38"/>
      <c r="BAC50" s="38"/>
      <c r="BAD50" s="38"/>
      <c r="BAE50" s="38"/>
      <c r="BAF50" s="38"/>
      <c r="BAG50" s="38"/>
      <c r="BAH50" s="38"/>
      <c r="BAI50" s="38"/>
      <c r="BAJ50" s="38"/>
      <c r="BAK50" s="38"/>
      <c r="BAL50" s="38"/>
      <c r="BAM50" s="38"/>
      <c r="BAN50" s="38"/>
      <c r="BAO50" s="38"/>
      <c r="BAP50" s="38"/>
      <c r="BAQ50" s="38"/>
      <c r="BAR50" s="38"/>
      <c r="BAS50" s="38"/>
      <c r="BAT50" s="38"/>
      <c r="BAU50" s="38"/>
      <c r="BAV50" s="38"/>
      <c r="BAW50" s="38"/>
      <c r="BAX50" s="38"/>
      <c r="BAY50" s="38"/>
      <c r="BAZ50" s="38"/>
      <c r="BBA50" s="38"/>
      <c r="BBB50" s="38"/>
      <c r="BBC50" s="38"/>
      <c r="BBD50" s="38"/>
      <c r="BBE50" s="38"/>
      <c r="BBF50" s="38"/>
      <c r="BBG50" s="38"/>
      <c r="BBH50" s="38"/>
      <c r="BBI50" s="38"/>
      <c r="BBJ50" s="38"/>
      <c r="BBK50" s="38"/>
      <c r="BBL50" s="38"/>
      <c r="BBM50" s="38"/>
      <c r="BBN50" s="38"/>
      <c r="BBO50" s="38"/>
      <c r="BBP50" s="38"/>
      <c r="BBQ50" s="38"/>
      <c r="BBR50" s="38"/>
      <c r="BBS50" s="38"/>
      <c r="BBT50" s="38"/>
      <c r="BBU50" s="38"/>
      <c r="BBV50" s="38"/>
      <c r="BBW50" s="38"/>
      <c r="BBX50" s="38"/>
      <c r="BBY50" s="38"/>
      <c r="BBZ50" s="38"/>
      <c r="BCA50" s="38"/>
      <c r="BCB50" s="38"/>
      <c r="BCC50" s="38"/>
      <c r="BCD50" s="38"/>
      <c r="BCE50" s="38"/>
      <c r="BCF50" s="38"/>
      <c r="BCG50" s="38"/>
      <c r="BCH50" s="38"/>
      <c r="BCI50" s="38"/>
      <c r="BCJ50" s="38"/>
      <c r="BCK50" s="38"/>
      <c r="BCL50" s="38"/>
      <c r="BCM50" s="38"/>
      <c r="BCN50" s="38"/>
      <c r="BCO50" s="38"/>
      <c r="BCP50" s="38"/>
      <c r="BCQ50" s="38"/>
      <c r="BCR50" s="38"/>
      <c r="BCS50" s="38"/>
      <c r="BCT50" s="38"/>
      <c r="BCU50" s="38"/>
      <c r="BCV50" s="38"/>
      <c r="BCW50" s="38"/>
      <c r="BCX50" s="38"/>
      <c r="BCY50" s="38"/>
      <c r="BCZ50" s="38"/>
      <c r="BDA50" s="38"/>
      <c r="BDB50" s="38"/>
      <c r="BDC50" s="38"/>
      <c r="BDD50" s="38"/>
      <c r="BDE50" s="38"/>
      <c r="BDF50" s="38"/>
      <c r="BDG50" s="38"/>
      <c r="BDH50" s="38"/>
      <c r="BDI50" s="38"/>
      <c r="BDJ50" s="38"/>
      <c r="BDK50" s="38"/>
      <c r="BDL50" s="38"/>
      <c r="BDM50" s="38"/>
      <c r="BDN50" s="38"/>
      <c r="BDO50" s="38"/>
      <c r="BDP50" s="38"/>
      <c r="BDQ50" s="38"/>
      <c r="BDR50" s="38"/>
      <c r="BDS50" s="38"/>
      <c r="BDT50" s="38"/>
      <c r="BDU50" s="38"/>
      <c r="BDV50" s="38"/>
      <c r="BDW50" s="38"/>
      <c r="BDX50" s="38"/>
      <c r="BDY50" s="38"/>
      <c r="BDZ50" s="38"/>
      <c r="BEA50" s="38"/>
      <c r="BEB50" s="38"/>
      <c r="BEC50" s="38"/>
      <c r="BED50" s="38"/>
      <c r="BEE50" s="38"/>
      <c r="BEF50" s="38"/>
      <c r="BEG50" s="38"/>
      <c r="BEH50" s="38"/>
      <c r="BEI50" s="38"/>
      <c r="BEJ50" s="38"/>
      <c r="BEK50" s="38"/>
      <c r="BEL50" s="38"/>
      <c r="BEM50" s="38"/>
      <c r="BEN50" s="38"/>
      <c r="BEO50" s="38"/>
      <c r="BEP50" s="38"/>
      <c r="BEQ50" s="38"/>
      <c r="BER50" s="38"/>
      <c r="BES50" s="38"/>
      <c r="BET50" s="38"/>
      <c r="BEU50" s="38"/>
      <c r="BEV50" s="38"/>
      <c r="BEW50" s="38"/>
      <c r="BEX50" s="38"/>
      <c r="BEY50" s="38"/>
      <c r="BEZ50" s="38"/>
      <c r="BFA50" s="38"/>
      <c r="BFB50" s="38"/>
      <c r="BFC50" s="38"/>
      <c r="BFD50" s="38"/>
      <c r="BFE50" s="38"/>
      <c r="BFF50" s="38"/>
      <c r="BFG50" s="38"/>
      <c r="BFH50" s="38"/>
      <c r="BFI50" s="38"/>
      <c r="BFJ50" s="38"/>
      <c r="BFK50" s="38"/>
      <c r="BFL50" s="38"/>
      <c r="BFM50" s="38"/>
      <c r="BFN50" s="38"/>
      <c r="BFO50" s="38"/>
      <c r="BFP50" s="38"/>
      <c r="BFQ50" s="38"/>
      <c r="BFR50" s="38"/>
      <c r="BFS50" s="38"/>
      <c r="BFT50" s="38"/>
      <c r="BFU50" s="38"/>
      <c r="BFV50" s="38"/>
      <c r="BFW50" s="38"/>
      <c r="BFX50" s="38"/>
      <c r="BFY50" s="38"/>
      <c r="BFZ50" s="38"/>
      <c r="BGA50" s="38"/>
      <c r="BGB50" s="38"/>
      <c r="BGC50" s="38"/>
      <c r="BGD50" s="38"/>
      <c r="BGE50" s="38"/>
      <c r="BGF50" s="38"/>
      <c r="BGG50" s="38"/>
      <c r="BGH50" s="38"/>
      <c r="BGI50" s="38"/>
      <c r="BGJ50" s="38"/>
      <c r="BGK50" s="38"/>
      <c r="BGL50" s="38"/>
      <c r="BGM50" s="38"/>
      <c r="BGN50" s="38"/>
      <c r="BGO50" s="38"/>
      <c r="BGP50" s="38"/>
      <c r="BGQ50" s="38"/>
      <c r="BGR50" s="38"/>
      <c r="BGS50" s="38"/>
      <c r="BGT50" s="38"/>
      <c r="BGU50" s="38"/>
      <c r="BGV50" s="38"/>
      <c r="BGW50" s="38"/>
      <c r="BGX50" s="38"/>
      <c r="BGY50" s="38"/>
      <c r="BGZ50" s="38"/>
      <c r="BHA50" s="38"/>
      <c r="BHB50" s="38"/>
      <c r="BHC50" s="38"/>
      <c r="BHD50" s="38"/>
      <c r="BHE50" s="38"/>
      <c r="BHF50" s="38"/>
      <c r="BHG50" s="38"/>
      <c r="BHH50" s="38"/>
      <c r="BHI50" s="38"/>
      <c r="BHJ50" s="38"/>
      <c r="BHK50" s="38"/>
      <c r="BHL50" s="38"/>
      <c r="BHM50" s="38"/>
      <c r="BHN50" s="38"/>
      <c r="BHO50" s="38"/>
      <c r="BHP50" s="38"/>
      <c r="BHQ50" s="38"/>
      <c r="BHR50" s="38"/>
      <c r="BHS50" s="38"/>
      <c r="BHT50" s="38"/>
      <c r="BHU50" s="38"/>
      <c r="BHV50" s="38"/>
      <c r="BHW50" s="38"/>
      <c r="BHX50" s="38"/>
      <c r="BHY50" s="38"/>
      <c r="BHZ50" s="38"/>
      <c r="BIA50" s="38"/>
      <c r="BIB50" s="38"/>
      <c r="BIC50" s="38"/>
      <c r="BID50" s="38"/>
      <c r="BIE50" s="38"/>
      <c r="BIF50" s="38"/>
      <c r="BIG50" s="38"/>
      <c r="BIH50" s="38"/>
      <c r="BII50" s="38"/>
      <c r="BIJ50" s="38"/>
      <c r="BIK50" s="38"/>
      <c r="BIL50" s="38"/>
      <c r="BIM50" s="38"/>
      <c r="BIN50" s="38"/>
      <c r="BIO50" s="38"/>
      <c r="BIP50" s="38"/>
      <c r="BIQ50" s="38"/>
      <c r="BIR50" s="38"/>
      <c r="BIS50" s="38"/>
      <c r="BIT50" s="38"/>
      <c r="BIU50" s="38"/>
      <c r="BIV50" s="38"/>
      <c r="BIW50" s="38"/>
      <c r="BIX50" s="38"/>
      <c r="BIY50" s="38"/>
      <c r="BIZ50" s="38"/>
      <c r="BJA50" s="38"/>
      <c r="BJB50" s="38"/>
      <c r="BJC50" s="38"/>
      <c r="BJD50" s="38"/>
      <c r="BJE50" s="38"/>
      <c r="BJF50" s="38"/>
      <c r="BJG50" s="38"/>
      <c r="BJH50" s="38"/>
      <c r="BJI50" s="38"/>
      <c r="BJJ50" s="38"/>
      <c r="BJK50" s="38"/>
      <c r="BJL50" s="38"/>
      <c r="BJM50" s="38"/>
      <c r="BJN50" s="38"/>
      <c r="BJO50" s="38"/>
      <c r="BJP50" s="38"/>
      <c r="BJQ50" s="38"/>
      <c r="BJR50" s="38"/>
      <c r="BJS50" s="38"/>
      <c r="BJT50" s="38"/>
      <c r="BJU50" s="38"/>
      <c r="BJV50" s="38"/>
      <c r="BJW50" s="38"/>
      <c r="BJX50" s="38"/>
      <c r="BJY50" s="38"/>
      <c r="BJZ50" s="38"/>
      <c r="BKA50" s="38"/>
      <c r="BKB50" s="38"/>
      <c r="BKC50" s="38"/>
      <c r="BKD50" s="38"/>
      <c r="BKE50" s="38"/>
      <c r="BKF50" s="38"/>
      <c r="BKG50" s="38"/>
      <c r="BKH50" s="38"/>
      <c r="BKI50" s="38"/>
      <c r="BKJ50" s="38"/>
      <c r="BKK50" s="38"/>
      <c r="BKL50" s="38"/>
      <c r="BKM50" s="38"/>
      <c r="BKN50" s="38"/>
      <c r="BKO50" s="38"/>
      <c r="BKP50" s="38"/>
      <c r="BKQ50" s="38"/>
      <c r="BKR50" s="38"/>
      <c r="BKS50" s="38"/>
      <c r="BKT50" s="38"/>
      <c r="BKU50" s="38"/>
      <c r="BKV50" s="38"/>
      <c r="BKW50" s="38"/>
      <c r="BKX50" s="38"/>
      <c r="BKY50" s="38"/>
      <c r="BKZ50" s="38"/>
      <c r="BLA50" s="38"/>
      <c r="BLB50" s="38"/>
      <c r="BLC50" s="38"/>
      <c r="BLD50" s="38"/>
      <c r="BLE50" s="38"/>
      <c r="BLF50" s="38"/>
      <c r="BLG50" s="38"/>
      <c r="BLH50" s="38"/>
      <c r="BLI50" s="38"/>
      <c r="BLJ50" s="38"/>
      <c r="BLK50" s="38"/>
      <c r="BLL50" s="38"/>
      <c r="BLM50" s="38"/>
      <c r="BLN50" s="38"/>
      <c r="BLO50" s="38"/>
      <c r="BLP50" s="38"/>
      <c r="BLQ50" s="38"/>
      <c r="BLR50" s="38"/>
      <c r="BLS50" s="38"/>
      <c r="BLT50" s="38"/>
      <c r="BLU50" s="38"/>
      <c r="BLV50" s="38"/>
      <c r="BLW50" s="38"/>
      <c r="BLX50" s="38"/>
      <c r="BLY50" s="38"/>
      <c r="BLZ50" s="38"/>
      <c r="BMA50" s="38"/>
      <c r="BMB50" s="38"/>
      <c r="BMC50" s="38"/>
      <c r="BMD50" s="38"/>
      <c r="BME50" s="38"/>
      <c r="BMF50" s="38"/>
      <c r="BMG50" s="38"/>
      <c r="BMH50" s="38"/>
      <c r="BMI50" s="38"/>
      <c r="BMJ50" s="38"/>
      <c r="BMK50" s="38"/>
      <c r="BML50" s="38"/>
      <c r="BMM50" s="38"/>
      <c r="BMN50" s="38"/>
      <c r="BMO50" s="38"/>
      <c r="BMP50" s="38"/>
      <c r="BMQ50" s="38"/>
      <c r="BMR50" s="38"/>
      <c r="BMS50" s="38"/>
      <c r="BMT50" s="38"/>
      <c r="BMU50" s="38"/>
      <c r="BMV50" s="38"/>
      <c r="BMW50" s="38"/>
      <c r="BMX50" s="38"/>
      <c r="BMY50" s="38"/>
      <c r="BMZ50" s="38"/>
      <c r="BNA50" s="38"/>
      <c r="BNB50" s="38"/>
      <c r="BNC50" s="38"/>
      <c r="BND50" s="38"/>
      <c r="BNE50" s="38"/>
      <c r="BNF50" s="38"/>
      <c r="BNG50" s="38"/>
      <c r="BNH50" s="38"/>
      <c r="BNI50" s="38"/>
      <c r="BNJ50" s="38"/>
      <c r="BNK50" s="38"/>
      <c r="BNL50" s="38"/>
      <c r="BNM50" s="38"/>
      <c r="BNN50" s="38"/>
      <c r="BNO50" s="38"/>
      <c r="BNP50" s="38"/>
      <c r="BNQ50" s="38"/>
      <c r="BNR50" s="38"/>
      <c r="BNS50" s="38"/>
      <c r="BNT50" s="38"/>
      <c r="BNU50" s="38"/>
      <c r="BNV50" s="38"/>
      <c r="BNW50" s="38"/>
      <c r="BNX50" s="38"/>
      <c r="BNY50" s="38"/>
      <c r="BNZ50" s="38"/>
      <c r="BOA50" s="38"/>
      <c r="BOB50" s="38"/>
      <c r="BOC50" s="38"/>
      <c r="BOD50" s="38"/>
      <c r="BOE50" s="38"/>
      <c r="BOF50" s="38"/>
      <c r="BOG50" s="38"/>
      <c r="BOH50" s="38"/>
      <c r="BOI50" s="38"/>
      <c r="BOJ50" s="38"/>
      <c r="BOK50" s="38"/>
      <c r="BOL50" s="38"/>
      <c r="BOM50" s="38"/>
      <c r="BON50" s="38"/>
      <c r="BOO50" s="38"/>
      <c r="BOP50" s="38"/>
      <c r="BOQ50" s="38"/>
      <c r="BOR50" s="38"/>
      <c r="BOS50" s="38"/>
      <c r="BOT50" s="38"/>
      <c r="BOU50" s="38"/>
      <c r="BOV50" s="38"/>
      <c r="BOW50" s="38"/>
      <c r="BOX50" s="38"/>
      <c r="BOY50" s="38"/>
      <c r="BOZ50" s="38"/>
      <c r="BPA50" s="38"/>
      <c r="BPB50" s="38"/>
      <c r="BPC50" s="38"/>
      <c r="BPD50" s="38"/>
      <c r="BPE50" s="38"/>
      <c r="BPF50" s="38"/>
      <c r="BPG50" s="38"/>
      <c r="BPH50" s="38"/>
      <c r="BPI50" s="38"/>
      <c r="BPJ50" s="38"/>
      <c r="BPK50" s="38"/>
      <c r="BPL50" s="38"/>
      <c r="BPM50" s="38"/>
      <c r="BPN50" s="38"/>
      <c r="BPO50" s="38"/>
      <c r="BPP50" s="38"/>
      <c r="BPQ50" s="38"/>
      <c r="BPR50" s="38"/>
      <c r="BPS50" s="38"/>
      <c r="BPT50" s="38"/>
      <c r="BPU50" s="38"/>
      <c r="BPV50" s="38"/>
      <c r="BPW50" s="38"/>
      <c r="BPX50" s="38"/>
      <c r="BPY50" s="38"/>
      <c r="BPZ50" s="38"/>
      <c r="BQA50" s="38"/>
      <c r="BQB50" s="38"/>
      <c r="BQC50" s="38"/>
      <c r="BQD50" s="38"/>
      <c r="BQE50" s="38"/>
      <c r="BQF50" s="38"/>
      <c r="BQG50" s="38"/>
      <c r="BQH50" s="38"/>
      <c r="BQI50" s="38"/>
      <c r="BQJ50" s="38"/>
      <c r="BQK50" s="38"/>
      <c r="BQL50" s="38"/>
      <c r="BQM50" s="38"/>
      <c r="BQN50" s="38"/>
      <c r="BQO50" s="38"/>
      <c r="BQP50" s="38"/>
      <c r="BQQ50" s="38"/>
      <c r="BQR50" s="38"/>
      <c r="BQS50" s="38"/>
      <c r="BQT50" s="38"/>
      <c r="BQU50" s="38"/>
      <c r="BQV50" s="38"/>
      <c r="BQW50" s="38"/>
      <c r="BQX50" s="38"/>
      <c r="BQY50" s="38"/>
      <c r="BQZ50" s="38"/>
      <c r="BRA50" s="38"/>
      <c r="BRB50" s="38"/>
      <c r="BRC50" s="38"/>
      <c r="BRD50" s="38"/>
      <c r="BRE50" s="38"/>
      <c r="BRF50" s="38"/>
      <c r="BRG50" s="38"/>
      <c r="BRH50" s="38"/>
      <c r="BRI50" s="38"/>
      <c r="BRJ50" s="38"/>
      <c r="BRK50" s="38"/>
      <c r="BRL50" s="38"/>
      <c r="BRM50" s="38"/>
      <c r="BRN50" s="38"/>
      <c r="BRO50" s="38"/>
      <c r="BRP50" s="38"/>
      <c r="BRQ50" s="38"/>
      <c r="BRR50" s="38"/>
      <c r="BRS50" s="38"/>
      <c r="BRT50" s="38"/>
      <c r="BRU50" s="38"/>
      <c r="BRV50" s="38"/>
      <c r="BRW50" s="38"/>
      <c r="BRX50" s="38"/>
      <c r="BRY50" s="38"/>
      <c r="BRZ50" s="38"/>
      <c r="BSA50" s="38"/>
      <c r="BSB50" s="38"/>
      <c r="BSC50" s="38"/>
      <c r="BSD50" s="38"/>
      <c r="BSE50" s="38"/>
      <c r="BSF50" s="38"/>
      <c r="BSG50" s="38"/>
      <c r="BSH50" s="38"/>
      <c r="BSI50" s="38"/>
      <c r="BSJ50" s="38"/>
      <c r="BSK50" s="38"/>
      <c r="BSL50" s="38"/>
      <c r="BSM50" s="38"/>
      <c r="BSN50" s="38"/>
      <c r="BSO50" s="38"/>
      <c r="BSP50" s="38"/>
      <c r="BSQ50" s="38"/>
      <c r="BSR50" s="38"/>
      <c r="BSS50" s="38"/>
      <c r="BST50" s="38"/>
      <c r="BSU50" s="38"/>
      <c r="BSV50" s="38"/>
      <c r="BSW50" s="38"/>
      <c r="BSX50" s="38"/>
      <c r="BSY50" s="38"/>
      <c r="BSZ50" s="38"/>
      <c r="BTA50" s="38"/>
      <c r="BTB50" s="38"/>
      <c r="BTC50" s="38"/>
      <c r="BTD50" s="38"/>
      <c r="BTE50" s="38"/>
      <c r="BTF50" s="38"/>
      <c r="BTG50" s="38"/>
      <c r="BTH50" s="38"/>
      <c r="BTI50" s="38"/>
      <c r="BTJ50" s="38"/>
      <c r="BTK50" s="38"/>
      <c r="BTL50" s="38"/>
      <c r="BTM50" s="38"/>
      <c r="BTN50" s="38"/>
      <c r="BTO50" s="38"/>
      <c r="BTP50" s="38"/>
      <c r="BTQ50" s="38"/>
      <c r="BTR50" s="38"/>
      <c r="BTS50" s="38"/>
      <c r="BTT50" s="38"/>
      <c r="BTU50" s="38"/>
      <c r="BTV50" s="38"/>
      <c r="BTW50" s="38"/>
      <c r="BTX50" s="38"/>
      <c r="BTY50" s="38"/>
      <c r="BTZ50" s="38"/>
      <c r="BUA50" s="38"/>
      <c r="BUB50" s="38"/>
      <c r="BUC50" s="38"/>
      <c r="BUD50" s="38"/>
      <c r="BUE50" s="38"/>
      <c r="BUF50" s="38"/>
      <c r="BUG50" s="38"/>
      <c r="BUH50" s="38"/>
      <c r="BUI50" s="38"/>
      <c r="BUJ50" s="38"/>
      <c r="BUK50" s="38"/>
      <c r="BUL50" s="38"/>
      <c r="BUM50" s="38"/>
      <c r="BUN50" s="38"/>
      <c r="BUO50" s="38"/>
      <c r="BUP50" s="38"/>
      <c r="BUQ50" s="38"/>
      <c r="BUR50" s="38"/>
      <c r="BUS50" s="38"/>
      <c r="BUT50" s="38"/>
      <c r="BUU50" s="38"/>
      <c r="BUV50" s="38"/>
      <c r="BUW50" s="38"/>
      <c r="BUX50" s="38"/>
      <c r="BUY50" s="38"/>
      <c r="BUZ50" s="38"/>
      <c r="BVA50" s="38"/>
      <c r="BVB50" s="38"/>
      <c r="BVC50" s="38"/>
      <c r="BVD50" s="38"/>
      <c r="BVE50" s="38"/>
      <c r="BVF50" s="38"/>
      <c r="BVG50" s="38"/>
      <c r="BVH50" s="38"/>
      <c r="BVI50" s="38"/>
      <c r="BVJ50" s="38"/>
      <c r="BVK50" s="38"/>
      <c r="BVL50" s="38"/>
      <c r="BVM50" s="38"/>
      <c r="BVN50" s="38"/>
      <c r="BVO50" s="38"/>
      <c r="BVP50" s="38"/>
      <c r="BVQ50" s="38"/>
      <c r="BVR50" s="38"/>
      <c r="BVS50" s="38"/>
      <c r="BVT50" s="38"/>
      <c r="BVU50" s="38"/>
      <c r="BVV50" s="38"/>
      <c r="BVW50" s="38"/>
      <c r="BVX50" s="38"/>
      <c r="BVY50" s="38"/>
      <c r="BVZ50" s="38"/>
      <c r="BWA50" s="38"/>
      <c r="BWB50" s="38"/>
      <c r="BWC50" s="38"/>
      <c r="BWD50" s="38"/>
      <c r="BWE50" s="38"/>
      <c r="BWF50" s="38"/>
      <c r="BWG50" s="38"/>
      <c r="BWH50" s="38"/>
      <c r="BWI50" s="38"/>
      <c r="BWJ50" s="38"/>
      <c r="BWK50" s="38"/>
      <c r="BWL50" s="38"/>
      <c r="BWM50" s="38"/>
      <c r="BWN50" s="38"/>
      <c r="BWO50" s="38"/>
      <c r="BWP50" s="38"/>
      <c r="BWQ50" s="38"/>
      <c r="BWR50" s="38"/>
      <c r="BWS50" s="38"/>
      <c r="BWT50" s="38"/>
      <c r="BWU50" s="38"/>
      <c r="BWV50" s="38"/>
      <c r="BWW50" s="38"/>
      <c r="BWX50" s="38"/>
      <c r="BWY50" s="38"/>
      <c r="BWZ50" s="38"/>
      <c r="BXA50" s="38"/>
      <c r="BXB50" s="38"/>
      <c r="BXC50" s="38"/>
      <c r="BXD50" s="38"/>
      <c r="BXE50" s="38"/>
      <c r="BXF50" s="38"/>
      <c r="BXG50" s="38"/>
      <c r="BXH50" s="38"/>
      <c r="BXI50" s="38"/>
      <c r="BXJ50" s="38"/>
      <c r="BXK50" s="38"/>
      <c r="BXL50" s="38"/>
      <c r="BXM50" s="38"/>
      <c r="BXN50" s="38"/>
      <c r="BXO50" s="38"/>
      <c r="BXP50" s="38"/>
      <c r="BXQ50" s="38"/>
      <c r="BXR50" s="38"/>
      <c r="BXS50" s="38"/>
      <c r="BXT50" s="38"/>
      <c r="BXU50" s="38"/>
      <c r="BXV50" s="38"/>
      <c r="BXW50" s="38"/>
      <c r="BXX50" s="38"/>
      <c r="BXY50" s="38"/>
      <c r="BXZ50" s="38"/>
      <c r="BYA50" s="38"/>
      <c r="BYB50" s="38"/>
      <c r="BYC50" s="38"/>
      <c r="BYD50" s="38"/>
      <c r="BYE50" s="38"/>
      <c r="BYF50" s="38"/>
      <c r="BYG50" s="38"/>
      <c r="BYH50" s="38"/>
      <c r="BYI50" s="38"/>
      <c r="BYJ50" s="38"/>
      <c r="BYK50" s="38"/>
      <c r="BYL50" s="38"/>
      <c r="BYM50" s="38"/>
      <c r="BYN50" s="38"/>
      <c r="BYO50" s="38"/>
      <c r="BYP50" s="38"/>
      <c r="BYQ50" s="38"/>
      <c r="BYR50" s="38"/>
      <c r="BYS50" s="38"/>
      <c r="BYT50" s="38"/>
      <c r="BYU50" s="38"/>
      <c r="BYV50" s="38"/>
      <c r="BYW50" s="38"/>
      <c r="BYX50" s="38"/>
      <c r="BYY50" s="38"/>
      <c r="BYZ50" s="38"/>
      <c r="BZA50" s="38"/>
      <c r="BZB50" s="38"/>
      <c r="BZC50" s="38"/>
      <c r="BZD50" s="38"/>
      <c r="BZE50" s="38"/>
      <c r="BZF50" s="38"/>
      <c r="BZG50" s="38"/>
      <c r="BZH50" s="38"/>
      <c r="BZI50" s="38"/>
      <c r="BZJ50" s="38"/>
      <c r="BZK50" s="38"/>
      <c r="BZL50" s="38"/>
      <c r="BZM50" s="38"/>
      <c r="BZN50" s="38"/>
      <c r="BZO50" s="38"/>
      <c r="BZP50" s="38"/>
      <c r="BZQ50" s="38"/>
      <c r="BZR50" s="38"/>
      <c r="BZS50" s="38"/>
      <c r="BZT50" s="38"/>
      <c r="BZU50" s="38"/>
      <c r="BZV50" s="38"/>
      <c r="BZW50" s="38"/>
      <c r="BZX50" s="38"/>
      <c r="BZY50" s="38"/>
      <c r="BZZ50" s="38"/>
      <c r="CAA50" s="38"/>
      <c r="CAB50" s="38"/>
      <c r="CAC50" s="38"/>
      <c r="CAD50" s="38"/>
      <c r="CAE50" s="38"/>
      <c r="CAF50" s="38"/>
      <c r="CAG50" s="38"/>
      <c r="CAH50" s="38"/>
      <c r="CAI50" s="38"/>
      <c r="CAJ50" s="38"/>
      <c r="CAK50" s="38"/>
      <c r="CAL50" s="38"/>
      <c r="CAM50" s="38"/>
      <c r="CAN50" s="38"/>
      <c r="CAO50" s="38"/>
      <c r="CAP50" s="38"/>
      <c r="CAQ50" s="38"/>
      <c r="CAR50" s="38"/>
      <c r="CAS50" s="38"/>
      <c r="CAT50" s="38"/>
      <c r="CAU50" s="38"/>
      <c r="CAV50" s="38"/>
      <c r="CAW50" s="38"/>
      <c r="CAX50" s="38"/>
      <c r="CAY50" s="38"/>
      <c r="CAZ50" s="38"/>
      <c r="CBA50" s="38"/>
      <c r="CBB50" s="38"/>
      <c r="CBC50" s="38"/>
      <c r="CBD50" s="38"/>
      <c r="CBE50" s="38"/>
      <c r="CBF50" s="38"/>
      <c r="CBG50" s="38"/>
      <c r="CBH50" s="38"/>
      <c r="CBI50" s="38"/>
      <c r="CBJ50" s="38"/>
      <c r="CBK50" s="38"/>
      <c r="CBL50" s="38"/>
      <c r="CBM50" s="38"/>
      <c r="CBN50" s="38"/>
      <c r="CBO50" s="38"/>
      <c r="CBP50" s="38"/>
      <c r="CBQ50" s="38"/>
      <c r="CBR50" s="38"/>
      <c r="CBS50" s="38"/>
      <c r="CBT50" s="38"/>
      <c r="CBU50" s="38"/>
      <c r="CBV50" s="38"/>
      <c r="CBW50" s="38"/>
      <c r="CBX50" s="38"/>
      <c r="CBY50" s="38"/>
      <c r="CBZ50" s="38"/>
      <c r="CCA50" s="38"/>
      <c r="CCB50" s="38"/>
      <c r="CCC50" s="38"/>
      <c r="CCD50" s="38"/>
      <c r="CCE50" s="38"/>
      <c r="CCF50" s="38"/>
      <c r="CCG50" s="38"/>
      <c r="CCH50" s="38"/>
      <c r="CCI50" s="38"/>
      <c r="CCJ50" s="38"/>
      <c r="CCK50" s="38"/>
      <c r="CCL50" s="38"/>
      <c r="CCM50" s="38"/>
      <c r="CCN50" s="38"/>
      <c r="CCO50" s="38"/>
      <c r="CCP50" s="38"/>
      <c r="CCQ50" s="38"/>
      <c r="CCR50" s="38"/>
      <c r="CCS50" s="38"/>
      <c r="CCT50" s="38"/>
      <c r="CCU50" s="38"/>
      <c r="CCV50" s="38"/>
      <c r="CCW50" s="38"/>
      <c r="CCX50" s="38"/>
      <c r="CCY50" s="38"/>
      <c r="CCZ50" s="38"/>
      <c r="CDA50" s="38"/>
      <c r="CDB50" s="38"/>
      <c r="CDC50" s="38"/>
      <c r="CDD50" s="38"/>
      <c r="CDE50" s="38"/>
      <c r="CDF50" s="38"/>
      <c r="CDG50" s="38"/>
      <c r="CDH50" s="38"/>
      <c r="CDI50" s="38"/>
      <c r="CDJ50" s="38"/>
      <c r="CDK50" s="38"/>
      <c r="CDL50" s="38"/>
      <c r="CDM50" s="38"/>
      <c r="CDN50" s="38"/>
      <c r="CDO50" s="38"/>
      <c r="CDP50" s="38"/>
      <c r="CDQ50" s="38"/>
      <c r="CDR50" s="38"/>
      <c r="CDS50" s="38"/>
      <c r="CDT50" s="38"/>
      <c r="CDU50" s="38"/>
      <c r="CDV50" s="38"/>
      <c r="CDW50" s="38"/>
      <c r="CDX50" s="38"/>
      <c r="CDY50" s="38"/>
      <c r="CDZ50" s="38"/>
      <c r="CEA50" s="38"/>
      <c r="CEB50" s="38"/>
      <c r="CEC50" s="38"/>
      <c r="CED50" s="38"/>
      <c r="CEE50" s="38"/>
      <c r="CEF50" s="38"/>
      <c r="CEG50" s="38"/>
      <c r="CEH50" s="38"/>
      <c r="CEI50" s="38"/>
      <c r="CEJ50" s="38"/>
      <c r="CEK50" s="38"/>
      <c r="CEL50" s="38"/>
      <c r="CEM50" s="38"/>
      <c r="CEN50" s="38"/>
      <c r="CEO50" s="38"/>
      <c r="CEP50" s="38"/>
      <c r="CEQ50" s="38"/>
      <c r="CER50" s="38"/>
      <c r="CES50" s="38"/>
      <c r="CET50" s="38"/>
      <c r="CEU50" s="38"/>
      <c r="CEV50" s="38"/>
      <c r="CEW50" s="38"/>
      <c r="CEX50" s="38"/>
      <c r="CEY50" s="38"/>
      <c r="CEZ50" s="38"/>
      <c r="CFA50" s="38"/>
      <c r="CFB50" s="38"/>
      <c r="CFC50" s="38"/>
      <c r="CFD50" s="38"/>
      <c r="CFE50" s="38"/>
      <c r="CFF50" s="38"/>
      <c r="CFG50" s="38"/>
      <c r="CFH50" s="38"/>
      <c r="CFI50" s="38"/>
      <c r="CFJ50" s="38"/>
      <c r="CFK50" s="38"/>
      <c r="CFL50" s="38"/>
      <c r="CFM50" s="38"/>
      <c r="CFN50" s="38"/>
      <c r="CFO50" s="38"/>
      <c r="CFP50" s="38"/>
      <c r="CFQ50" s="38"/>
      <c r="CFR50" s="38"/>
      <c r="CFS50" s="38"/>
      <c r="CFT50" s="38"/>
      <c r="CFU50" s="38"/>
      <c r="CFV50" s="38"/>
      <c r="CFW50" s="38"/>
      <c r="CFX50" s="38"/>
      <c r="CFY50" s="38"/>
      <c r="CFZ50" s="38"/>
      <c r="CGA50" s="38"/>
      <c r="CGB50" s="38"/>
      <c r="CGC50" s="38"/>
      <c r="CGD50" s="38"/>
      <c r="CGE50" s="38"/>
      <c r="CGF50" s="38"/>
      <c r="CGG50" s="38"/>
      <c r="CGH50" s="38"/>
      <c r="CGI50" s="38"/>
      <c r="CGJ50" s="38"/>
      <c r="CGK50" s="38"/>
      <c r="CGL50" s="38"/>
      <c r="CGM50" s="38"/>
      <c r="CGN50" s="38"/>
      <c r="CGO50" s="38"/>
      <c r="CGP50" s="38"/>
      <c r="CGQ50" s="38"/>
      <c r="CGR50" s="38"/>
      <c r="CGS50" s="38"/>
      <c r="CGT50" s="38"/>
      <c r="CGU50" s="38"/>
      <c r="CGV50" s="38"/>
      <c r="CGW50" s="38"/>
      <c r="CGX50" s="38"/>
      <c r="CGY50" s="38"/>
      <c r="CGZ50" s="38"/>
      <c r="CHA50" s="38"/>
      <c r="CHB50" s="38"/>
      <c r="CHC50" s="38"/>
      <c r="CHD50" s="38"/>
      <c r="CHE50" s="38"/>
      <c r="CHF50" s="38"/>
      <c r="CHG50" s="38"/>
      <c r="CHH50" s="38"/>
      <c r="CHI50" s="38"/>
      <c r="CHJ50" s="38"/>
      <c r="CHK50" s="38"/>
      <c r="CHL50" s="38"/>
      <c r="CHM50" s="38"/>
      <c r="CHN50" s="38"/>
      <c r="CHO50" s="38"/>
      <c r="CHP50" s="38"/>
      <c r="CHQ50" s="38"/>
      <c r="CHR50" s="38"/>
      <c r="CHS50" s="38"/>
      <c r="CHT50" s="38"/>
      <c r="CHU50" s="38"/>
      <c r="CHV50" s="38"/>
      <c r="CHW50" s="38"/>
      <c r="CHX50" s="38"/>
      <c r="CHY50" s="38"/>
      <c r="CHZ50" s="38"/>
      <c r="CIA50" s="38"/>
      <c r="CIB50" s="38"/>
      <c r="CIC50" s="38"/>
      <c r="CID50" s="38"/>
      <c r="CIE50" s="38"/>
      <c r="CIF50" s="38"/>
      <c r="CIG50" s="38"/>
      <c r="CIH50" s="38"/>
      <c r="CII50" s="38"/>
      <c r="CIJ50" s="38"/>
      <c r="CIK50" s="38"/>
      <c r="CIL50" s="38"/>
      <c r="CIM50" s="38"/>
      <c r="CIN50" s="38"/>
      <c r="CIO50" s="38"/>
      <c r="CIP50" s="38"/>
      <c r="CIQ50" s="38"/>
      <c r="CIR50" s="38"/>
      <c r="CIS50" s="38"/>
      <c r="CIT50" s="38"/>
      <c r="CIU50" s="38"/>
      <c r="CIV50" s="38"/>
      <c r="CIW50" s="38"/>
      <c r="CIX50" s="38"/>
      <c r="CIY50" s="38"/>
      <c r="CIZ50" s="38"/>
      <c r="CJA50" s="38"/>
      <c r="CJB50" s="38"/>
      <c r="CJC50" s="38"/>
      <c r="CJD50" s="38"/>
      <c r="CJE50" s="38"/>
      <c r="CJF50" s="38"/>
      <c r="CJG50" s="38"/>
      <c r="CJH50" s="38"/>
      <c r="CJI50" s="38"/>
      <c r="CJJ50" s="38"/>
      <c r="CJK50" s="38"/>
      <c r="CJL50" s="38"/>
      <c r="CJM50" s="38"/>
      <c r="CJN50" s="38"/>
      <c r="CJO50" s="38"/>
      <c r="CJP50" s="38"/>
      <c r="CJQ50" s="38"/>
      <c r="CJR50" s="38"/>
      <c r="CJS50" s="38"/>
      <c r="CJT50" s="38"/>
      <c r="CJU50" s="38"/>
      <c r="CJV50" s="38"/>
      <c r="CJW50" s="38"/>
      <c r="CJX50" s="38"/>
      <c r="CJY50" s="38"/>
      <c r="CJZ50" s="38"/>
      <c r="CKA50" s="38"/>
      <c r="CKB50" s="38"/>
      <c r="CKC50" s="38"/>
      <c r="CKD50" s="38"/>
      <c r="CKE50" s="38"/>
      <c r="CKF50" s="38"/>
      <c r="CKG50" s="38"/>
      <c r="CKH50" s="38"/>
      <c r="CKI50" s="38"/>
      <c r="CKJ50" s="38"/>
      <c r="CKK50" s="38"/>
      <c r="CKL50" s="38"/>
      <c r="CKM50" s="38"/>
      <c r="CKN50" s="38"/>
      <c r="CKO50" s="38"/>
      <c r="CKP50" s="38"/>
      <c r="CKQ50" s="38"/>
      <c r="CKR50" s="38"/>
      <c r="CKS50" s="38"/>
      <c r="CKT50" s="38"/>
      <c r="CKU50" s="38"/>
      <c r="CKV50" s="38"/>
      <c r="CKW50" s="38"/>
      <c r="CKX50" s="38"/>
      <c r="CKY50" s="38"/>
      <c r="CKZ50" s="38"/>
      <c r="CLA50" s="38"/>
      <c r="CLB50" s="38"/>
      <c r="CLC50" s="38"/>
      <c r="CLD50" s="38"/>
      <c r="CLE50" s="38"/>
      <c r="CLF50" s="38"/>
      <c r="CLG50" s="38"/>
      <c r="CLH50" s="38"/>
      <c r="CLI50" s="38"/>
      <c r="CLJ50" s="38"/>
      <c r="CLK50" s="38"/>
      <c r="CLL50" s="38"/>
      <c r="CLM50" s="38"/>
      <c r="CLN50" s="38"/>
      <c r="CLO50" s="38"/>
      <c r="CLP50" s="38"/>
      <c r="CLQ50" s="38"/>
      <c r="CLR50" s="38"/>
      <c r="CLS50" s="38"/>
      <c r="CLT50" s="38"/>
      <c r="CLU50" s="38"/>
      <c r="CLV50" s="38"/>
      <c r="CLW50" s="38"/>
      <c r="CLX50" s="38"/>
      <c r="CLY50" s="38"/>
      <c r="CLZ50" s="38"/>
      <c r="CMA50" s="38"/>
      <c r="CMB50" s="38"/>
      <c r="CMC50" s="38"/>
      <c r="CMD50" s="38"/>
      <c r="CME50" s="38"/>
      <c r="CMF50" s="38"/>
      <c r="CMG50" s="38"/>
      <c r="CMH50" s="38"/>
      <c r="CMI50" s="38"/>
      <c r="CMJ50" s="38"/>
      <c r="CMK50" s="38"/>
      <c r="CML50" s="38"/>
      <c r="CMM50" s="38"/>
      <c r="CMN50" s="38"/>
      <c r="CMO50" s="38"/>
      <c r="CMP50" s="38"/>
      <c r="CMQ50" s="38"/>
      <c r="CMR50" s="38"/>
      <c r="CMS50" s="38"/>
      <c r="CMT50" s="38"/>
      <c r="CMU50" s="38"/>
      <c r="CMV50" s="38"/>
      <c r="CMW50" s="38"/>
      <c r="CMX50" s="38"/>
      <c r="CMY50" s="38"/>
      <c r="CMZ50" s="38"/>
      <c r="CNA50" s="38"/>
      <c r="CNB50" s="38"/>
      <c r="CNC50" s="38"/>
      <c r="CND50" s="38"/>
      <c r="CNE50" s="38"/>
      <c r="CNF50" s="38"/>
      <c r="CNG50" s="38"/>
      <c r="CNH50" s="38"/>
      <c r="CNI50" s="38"/>
      <c r="CNJ50" s="38"/>
      <c r="CNK50" s="38"/>
      <c r="CNL50" s="38"/>
      <c r="CNM50" s="38"/>
      <c r="CNN50" s="38"/>
      <c r="CNO50" s="38"/>
      <c r="CNP50" s="38"/>
      <c r="CNQ50" s="38"/>
      <c r="CNR50" s="38"/>
      <c r="CNS50" s="38"/>
      <c r="CNT50" s="38"/>
      <c r="CNU50" s="38"/>
      <c r="CNV50" s="38"/>
      <c r="CNW50" s="38"/>
      <c r="CNX50" s="38"/>
      <c r="CNY50" s="38"/>
      <c r="CNZ50" s="38"/>
      <c r="COA50" s="38"/>
      <c r="COB50" s="38"/>
      <c r="COC50" s="38"/>
      <c r="COD50" s="38"/>
      <c r="COE50" s="38"/>
      <c r="COF50" s="38"/>
      <c r="COG50" s="38"/>
      <c r="COH50" s="38"/>
      <c r="COI50" s="38"/>
      <c r="COJ50" s="38"/>
      <c r="COK50" s="38"/>
      <c r="COL50" s="38"/>
      <c r="COM50" s="38"/>
      <c r="CON50" s="38"/>
      <c r="COO50" s="38"/>
      <c r="COP50" s="38"/>
      <c r="COQ50" s="38"/>
      <c r="COR50" s="38"/>
      <c r="COS50" s="38"/>
      <c r="COT50" s="38"/>
      <c r="COU50" s="38"/>
      <c r="COV50" s="38"/>
      <c r="COW50" s="38"/>
      <c r="COX50" s="38"/>
      <c r="COY50" s="38"/>
      <c r="COZ50" s="38"/>
      <c r="CPA50" s="38"/>
      <c r="CPB50" s="38"/>
      <c r="CPC50" s="38"/>
      <c r="CPD50" s="38"/>
      <c r="CPE50" s="38"/>
      <c r="CPF50" s="38"/>
      <c r="CPG50" s="38"/>
      <c r="CPH50" s="38"/>
      <c r="CPI50" s="38"/>
      <c r="CPJ50" s="38"/>
      <c r="CPK50" s="38"/>
      <c r="CPL50" s="38"/>
      <c r="CPM50" s="38"/>
      <c r="CPN50" s="38"/>
      <c r="CPO50" s="38"/>
      <c r="CPP50" s="38"/>
      <c r="CPQ50" s="38"/>
      <c r="CPR50" s="38"/>
      <c r="CPS50" s="38"/>
      <c r="CPT50" s="38"/>
      <c r="CPU50" s="38"/>
      <c r="CPV50" s="38"/>
      <c r="CPW50" s="38"/>
      <c r="CPX50" s="38"/>
      <c r="CPY50" s="38"/>
      <c r="CPZ50" s="38"/>
      <c r="CQA50" s="38"/>
      <c r="CQB50" s="38"/>
      <c r="CQC50" s="38"/>
      <c r="CQD50" s="38"/>
      <c r="CQE50" s="38"/>
      <c r="CQF50" s="38"/>
      <c r="CQG50" s="38"/>
      <c r="CQH50" s="38"/>
      <c r="CQI50" s="38"/>
      <c r="CQJ50" s="38"/>
      <c r="CQK50" s="38"/>
      <c r="CQL50" s="38"/>
      <c r="CQM50" s="38"/>
      <c r="CQN50" s="38"/>
      <c r="CQO50" s="38"/>
      <c r="CQP50" s="38"/>
      <c r="CQQ50" s="38"/>
      <c r="CQR50" s="38"/>
      <c r="CQS50" s="38"/>
      <c r="CQT50" s="38"/>
      <c r="CQU50" s="38"/>
      <c r="CQV50" s="38"/>
      <c r="CQW50" s="38"/>
      <c r="CQX50" s="38"/>
      <c r="CQY50" s="38"/>
      <c r="CQZ50" s="38"/>
      <c r="CRA50" s="38"/>
      <c r="CRB50" s="38"/>
      <c r="CRC50" s="38"/>
      <c r="CRD50" s="38"/>
      <c r="CRE50" s="38"/>
      <c r="CRF50" s="38"/>
      <c r="CRG50" s="38"/>
      <c r="CRH50" s="38"/>
      <c r="CRI50" s="38"/>
      <c r="CRJ50" s="38"/>
      <c r="CRK50" s="38"/>
      <c r="CRL50" s="38"/>
      <c r="CRM50" s="38"/>
      <c r="CRN50" s="38"/>
      <c r="CRO50" s="38"/>
      <c r="CRP50" s="38"/>
      <c r="CRQ50" s="38"/>
      <c r="CRR50" s="38"/>
      <c r="CRS50" s="38"/>
      <c r="CRT50" s="38"/>
      <c r="CRU50" s="38"/>
      <c r="CRV50" s="38"/>
      <c r="CRW50" s="38"/>
      <c r="CRX50" s="38"/>
      <c r="CRY50" s="38"/>
      <c r="CRZ50" s="38"/>
      <c r="CSA50" s="38"/>
      <c r="CSB50" s="38"/>
      <c r="CSC50" s="38"/>
      <c r="CSD50" s="38"/>
      <c r="CSE50" s="38"/>
      <c r="CSF50" s="38"/>
      <c r="CSG50" s="38"/>
      <c r="CSH50" s="38"/>
      <c r="CSI50" s="38"/>
      <c r="CSJ50" s="38"/>
      <c r="CSK50" s="38"/>
      <c r="CSL50" s="38"/>
      <c r="CSM50" s="38"/>
      <c r="CSN50" s="38"/>
      <c r="CSO50" s="38"/>
      <c r="CSP50" s="38"/>
      <c r="CSQ50" s="38"/>
      <c r="CSR50" s="38"/>
      <c r="CSS50" s="38"/>
      <c r="CST50" s="38"/>
      <c r="CSU50" s="38"/>
      <c r="CSV50" s="38"/>
      <c r="CSW50" s="38"/>
      <c r="CSX50" s="38"/>
      <c r="CSY50" s="38"/>
      <c r="CSZ50" s="38"/>
      <c r="CTA50" s="38"/>
      <c r="CTB50" s="38"/>
      <c r="CTC50" s="38"/>
      <c r="CTD50" s="38"/>
      <c r="CTE50" s="38"/>
      <c r="CTF50" s="38"/>
      <c r="CTG50" s="38"/>
      <c r="CTH50" s="38"/>
      <c r="CTI50" s="38"/>
      <c r="CTJ50" s="38"/>
      <c r="CTK50" s="38"/>
      <c r="CTL50" s="38"/>
      <c r="CTM50" s="38"/>
      <c r="CTN50" s="38"/>
      <c r="CTO50" s="38"/>
      <c r="CTP50" s="38"/>
      <c r="CTQ50" s="38"/>
      <c r="CTR50" s="38"/>
      <c r="CTS50" s="38"/>
      <c r="CTT50" s="38"/>
      <c r="CTU50" s="38"/>
      <c r="CTV50" s="38"/>
      <c r="CTW50" s="38"/>
      <c r="CTX50" s="38"/>
      <c r="CTY50" s="38"/>
      <c r="CTZ50" s="38"/>
      <c r="CUA50" s="38"/>
      <c r="CUB50" s="38"/>
      <c r="CUC50" s="38"/>
      <c r="CUD50" s="38"/>
      <c r="CUE50" s="38"/>
      <c r="CUF50" s="38"/>
      <c r="CUG50" s="38"/>
      <c r="CUH50" s="38"/>
      <c r="CUI50" s="38"/>
      <c r="CUJ50" s="38"/>
      <c r="CUK50" s="38"/>
      <c r="CUL50" s="38"/>
      <c r="CUM50" s="38"/>
      <c r="CUN50" s="38"/>
      <c r="CUO50" s="38"/>
      <c r="CUP50" s="38"/>
      <c r="CUQ50" s="38"/>
      <c r="CUR50" s="38"/>
      <c r="CUS50" s="38"/>
      <c r="CUT50" s="38"/>
      <c r="CUU50" s="38"/>
      <c r="CUV50" s="38"/>
      <c r="CUW50" s="38"/>
      <c r="CUX50" s="38"/>
      <c r="CUY50" s="38"/>
      <c r="CUZ50" s="38"/>
      <c r="CVA50" s="38"/>
      <c r="CVB50" s="38"/>
      <c r="CVC50" s="38"/>
      <c r="CVD50" s="38"/>
      <c r="CVE50" s="38"/>
      <c r="CVF50" s="38"/>
      <c r="CVG50" s="38"/>
      <c r="CVH50" s="38"/>
      <c r="CVI50" s="38"/>
      <c r="CVJ50" s="38"/>
      <c r="CVK50" s="38"/>
      <c r="CVL50" s="38"/>
      <c r="CVM50" s="38"/>
      <c r="CVN50" s="38"/>
      <c r="CVO50" s="38"/>
      <c r="CVP50" s="38"/>
      <c r="CVQ50" s="38"/>
      <c r="CVR50" s="38"/>
      <c r="CVS50" s="38"/>
      <c r="CVT50" s="38"/>
      <c r="CVU50" s="38"/>
      <c r="CVV50" s="38"/>
      <c r="CVW50" s="38"/>
      <c r="CVX50" s="38"/>
      <c r="CVY50" s="38"/>
      <c r="CVZ50" s="38"/>
      <c r="CWA50" s="38"/>
      <c r="CWB50" s="38"/>
      <c r="CWC50" s="38"/>
      <c r="CWD50" s="38"/>
      <c r="CWE50" s="38"/>
      <c r="CWF50" s="38"/>
      <c r="CWG50" s="38"/>
      <c r="CWH50" s="38"/>
      <c r="CWI50" s="38"/>
      <c r="CWJ50" s="38"/>
      <c r="CWK50" s="38"/>
      <c r="CWL50" s="38"/>
      <c r="CWM50" s="38"/>
      <c r="CWN50" s="38"/>
      <c r="CWO50" s="38"/>
      <c r="CWP50" s="38"/>
      <c r="CWQ50" s="38"/>
      <c r="CWR50" s="38"/>
      <c r="CWS50" s="38"/>
      <c r="CWT50" s="38"/>
      <c r="CWU50" s="38"/>
      <c r="CWV50" s="38"/>
      <c r="CWW50" s="38"/>
      <c r="CWX50" s="38"/>
      <c r="CWY50" s="38"/>
      <c r="CWZ50" s="38"/>
      <c r="CXA50" s="38"/>
      <c r="CXB50" s="38"/>
      <c r="CXC50" s="38"/>
      <c r="CXD50" s="38"/>
      <c r="CXE50" s="38"/>
      <c r="CXF50" s="38"/>
      <c r="CXG50" s="38"/>
      <c r="CXH50" s="38"/>
      <c r="CXI50" s="38"/>
      <c r="CXJ50" s="38"/>
      <c r="CXK50" s="38"/>
      <c r="CXL50" s="38"/>
      <c r="CXM50" s="38"/>
      <c r="CXN50" s="38"/>
      <c r="CXO50" s="38"/>
      <c r="CXP50" s="38"/>
      <c r="CXQ50" s="38"/>
      <c r="CXR50" s="38"/>
      <c r="CXS50" s="38"/>
      <c r="CXT50" s="38"/>
      <c r="CXU50" s="38"/>
      <c r="CXV50" s="38"/>
      <c r="CXW50" s="38"/>
      <c r="CXX50" s="38"/>
      <c r="CXY50" s="38"/>
      <c r="CXZ50" s="38"/>
      <c r="CYA50" s="38"/>
      <c r="CYB50" s="38"/>
      <c r="CYC50" s="38"/>
      <c r="CYD50" s="38"/>
      <c r="CYE50" s="38"/>
      <c r="CYF50" s="38"/>
      <c r="CYG50" s="38"/>
      <c r="CYH50" s="38"/>
      <c r="CYI50" s="38"/>
      <c r="CYJ50" s="38"/>
      <c r="CYK50" s="38"/>
      <c r="CYL50" s="38"/>
      <c r="CYM50" s="38"/>
      <c r="CYN50" s="38"/>
      <c r="CYO50" s="38"/>
      <c r="CYP50" s="38"/>
      <c r="CYQ50" s="38"/>
      <c r="CYR50" s="38"/>
      <c r="CYS50" s="38"/>
      <c r="CYT50" s="38"/>
      <c r="CYU50" s="38"/>
      <c r="CYV50" s="38"/>
      <c r="CYW50" s="38"/>
      <c r="CYX50" s="38"/>
      <c r="CYY50" s="38"/>
      <c r="CYZ50" s="38"/>
      <c r="CZA50" s="38"/>
      <c r="CZB50" s="38"/>
      <c r="CZC50" s="38"/>
      <c r="CZD50" s="38"/>
      <c r="CZE50" s="38"/>
      <c r="CZF50" s="38"/>
      <c r="CZG50" s="38"/>
      <c r="CZH50" s="38"/>
      <c r="CZI50" s="38"/>
      <c r="CZJ50" s="38"/>
      <c r="CZK50" s="38"/>
      <c r="CZL50" s="38"/>
      <c r="CZM50" s="38"/>
      <c r="CZN50" s="38"/>
      <c r="CZO50" s="38"/>
      <c r="CZP50" s="38"/>
      <c r="CZQ50" s="38"/>
      <c r="CZR50" s="38"/>
      <c r="CZS50" s="38"/>
      <c r="CZT50" s="38"/>
      <c r="CZU50" s="38"/>
      <c r="CZV50" s="38"/>
      <c r="CZW50" s="38"/>
      <c r="CZX50" s="38"/>
      <c r="CZY50" s="38"/>
      <c r="CZZ50" s="38"/>
      <c r="DAA50" s="38"/>
      <c r="DAB50" s="38"/>
      <c r="DAC50" s="38"/>
      <c r="DAD50" s="38"/>
      <c r="DAE50" s="38"/>
      <c r="DAF50" s="38"/>
      <c r="DAG50" s="38"/>
      <c r="DAH50" s="38"/>
      <c r="DAI50" s="38"/>
      <c r="DAJ50" s="38"/>
      <c r="DAK50" s="38"/>
      <c r="DAL50" s="38"/>
      <c r="DAM50" s="38"/>
      <c r="DAN50" s="38"/>
      <c r="DAO50" s="38"/>
      <c r="DAP50" s="38"/>
      <c r="DAQ50" s="38"/>
      <c r="DAR50" s="38"/>
      <c r="DAS50" s="38"/>
      <c r="DAT50" s="38"/>
      <c r="DAU50" s="38"/>
      <c r="DAV50" s="38"/>
      <c r="DAW50" s="38"/>
      <c r="DAX50" s="38"/>
      <c r="DAY50" s="38"/>
      <c r="DAZ50" s="38"/>
      <c r="DBA50" s="38"/>
      <c r="DBB50" s="38"/>
      <c r="DBC50" s="38"/>
      <c r="DBD50" s="38"/>
      <c r="DBE50" s="38"/>
      <c r="DBF50" s="38"/>
      <c r="DBG50" s="38"/>
      <c r="DBH50" s="38"/>
      <c r="DBI50" s="38"/>
      <c r="DBJ50" s="38"/>
      <c r="DBK50" s="38"/>
      <c r="DBL50" s="38"/>
      <c r="DBM50" s="38"/>
      <c r="DBN50" s="38"/>
      <c r="DBO50" s="38"/>
      <c r="DBP50" s="38"/>
      <c r="DBQ50" s="38"/>
      <c r="DBR50" s="38"/>
      <c r="DBS50" s="38"/>
      <c r="DBT50" s="38"/>
      <c r="DBU50" s="38"/>
      <c r="DBV50" s="38"/>
      <c r="DBW50" s="38"/>
      <c r="DBX50" s="38"/>
      <c r="DBY50" s="38"/>
      <c r="DBZ50" s="38"/>
      <c r="DCA50" s="38"/>
      <c r="DCB50" s="38"/>
      <c r="DCC50" s="38"/>
      <c r="DCD50" s="38"/>
      <c r="DCE50" s="38"/>
      <c r="DCF50" s="38"/>
      <c r="DCG50" s="38"/>
      <c r="DCH50" s="38"/>
      <c r="DCI50" s="38"/>
      <c r="DCJ50" s="38"/>
      <c r="DCK50" s="38"/>
      <c r="DCL50" s="38"/>
      <c r="DCM50" s="38"/>
      <c r="DCN50" s="38"/>
      <c r="DCO50" s="38"/>
      <c r="DCP50" s="38"/>
      <c r="DCQ50" s="38"/>
      <c r="DCR50" s="38"/>
      <c r="DCS50" s="38"/>
      <c r="DCT50" s="38"/>
      <c r="DCU50" s="38"/>
      <c r="DCV50" s="38"/>
      <c r="DCW50" s="38"/>
      <c r="DCX50" s="38"/>
      <c r="DCY50" s="38"/>
      <c r="DCZ50" s="38"/>
      <c r="DDA50" s="38"/>
      <c r="DDB50" s="38"/>
      <c r="DDC50" s="38"/>
      <c r="DDD50" s="38"/>
      <c r="DDE50" s="38"/>
      <c r="DDF50" s="38"/>
      <c r="DDG50" s="38"/>
      <c r="DDH50" s="38"/>
      <c r="DDI50" s="38"/>
      <c r="DDJ50" s="38"/>
      <c r="DDK50" s="38"/>
      <c r="DDL50" s="38"/>
      <c r="DDM50" s="38"/>
      <c r="DDN50" s="38"/>
      <c r="DDO50" s="38"/>
      <c r="DDP50" s="38"/>
      <c r="DDQ50" s="38"/>
      <c r="DDR50" s="38"/>
      <c r="DDS50" s="38"/>
      <c r="DDT50" s="38"/>
      <c r="DDU50" s="38"/>
      <c r="DDV50" s="38"/>
      <c r="DDW50" s="38"/>
      <c r="DDX50" s="38"/>
      <c r="DDY50" s="38"/>
      <c r="DDZ50" s="38"/>
      <c r="DEA50" s="38"/>
      <c r="DEB50" s="38"/>
      <c r="DEC50" s="38"/>
      <c r="DED50" s="38"/>
      <c r="DEE50" s="38"/>
      <c r="DEF50" s="38"/>
      <c r="DEG50" s="38"/>
      <c r="DEH50" s="38"/>
      <c r="DEI50" s="38"/>
      <c r="DEJ50" s="38"/>
      <c r="DEK50" s="38"/>
      <c r="DEL50" s="38"/>
      <c r="DEM50" s="38"/>
      <c r="DEN50" s="38"/>
      <c r="DEO50" s="38"/>
      <c r="DEP50" s="38"/>
      <c r="DEQ50" s="38"/>
      <c r="DER50" s="38"/>
      <c r="DES50" s="38"/>
      <c r="DET50" s="38"/>
      <c r="DEU50" s="38"/>
      <c r="DEV50" s="38"/>
      <c r="DEW50" s="38"/>
      <c r="DEX50" s="38"/>
      <c r="DEY50" s="38"/>
      <c r="DEZ50" s="38"/>
      <c r="DFA50" s="38"/>
      <c r="DFB50" s="38"/>
      <c r="DFC50" s="38"/>
      <c r="DFD50" s="38"/>
      <c r="DFE50" s="38"/>
      <c r="DFF50" s="38"/>
      <c r="DFG50" s="38"/>
      <c r="DFH50" s="38"/>
      <c r="DFI50" s="38"/>
      <c r="DFJ50" s="38"/>
      <c r="DFK50" s="38"/>
      <c r="DFL50" s="38"/>
      <c r="DFM50" s="38"/>
      <c r="DFN50" s="38"/>
      <c r="DFO50" s="38"/>
      <c r="DFP50" s="38"/>
      <c r="DFQ50" s="38"/>
      <c r="DFR50" s="38"/>
      <c r="DFS50" s="38"/>
      <c r="DFT50" s="38"/>
      <c r="DFU50" s="38"/>
      <c r="DFV50" s="38"/>
      <c r="DFW50" s="38"/>
      <c r="DFX50" s="38"/>
      <c r="DFY50" s="38"/>
      <c r="DFZ50" s="38"/>
      <c r="DGA50" s="38"/>
      <c r="DGB50" s="38"/>
      <c r="DGC50" s="38"/>
      <c r="DGD50" s="38"/>
      <c r="DGE50" s="38"/>
      <c r="DGF50" s="38"/>
      <c r="DGG50" s="38"/>
      <c r="DGH50" s="38"/>
      <c r="DGI50" s="38"/>
      <c r="DGJ50" s="38"/>
      <c r="DGK50" s="38"/>
      <c r="DGL50" s="38"/>
      <c r="DGM50" s="38"/>
      <c r="DGN50" s="38"/>
      <c r="DGO50" s="38"/>
      <c r="DGP50" s="38"/>
      <c r="DGQ50" s="38"/>
      <c r="DGR50" s="38"/>
      <c r="DGS50" s="38"/>
      <c r="DGT50" s="38"/>
      <c r="DGU50" s="38"/>
      <c r="DGV50" s="38"/>
      <c r="DGW50" s="38"/>
      <c r="DGX50" s="38"/>
      <c r="DGY50" s="38"/>
      <c r="DGZ50" s="38"/>
      <c r="DHA50" s="38"/>
      <c r="DHB50" s="38"/>
      <c r="DHC50" s="38"/>
      <c r="DHD50" s="38"/>
      <c r="DHE50" s="38"/>
      <c r="DHF50" s="38"/>
      <c r="DHG50" s="38"/>
      <c r="DHH50" s="38"/>
      <c r="DHI50" s="38"/>
      <c r="DHJ50" s="38"/>
      <c r="DHK50" s="38"/>
      <c r="DHL50" s="38"/>
      <c r="DHM50" s="38"/>
      <c r="DHN50" s="38"/>
      <c r="DHO50" s="38"/>
      <c r="DHP50" s="38"/>
      <c r="DHQ50" s="38"/>
      <c r="DHR50" s="38"/>
      <c r="DHS50" s="38"/>
      <c r="DHT50" s="38"/>
      <c r="DHU50" s="38"/>
      <c r="DHV50" s="38"/>
      <c r="DHW50" s="38"/>
      <c r="DHX50" s="38"/>
      <c r="DHY50" s="38"/>
      <c r="DHZ50" s="38"/>
      <c r="DIA50" s="38"/>
      <c r="DIB50" s="38"/>
      <c r="DIC50" s="38"/>
      <c r="DID50" s="38"/>
      <c r="DIE50" s="38"/>
      <c r="DIF50" s="38"/>
      <c r="DIG50" s="38"/>
      <c r="DIH50" s="38"/>
      <c r="DII50" s="38"/>
      <c r="DIJ50" s="38"/>
      <c r="DIK50" s="38"/>
      <c r="DIL50" s="38"/>
      <c r="DIM50" s="38"/>
      <c r="DIN50" s="38"/>
      <c r="DIO50" s="38"/>
      <c r="DIP50" s="38"/>
      <c r="DIQ50" s="38"/>
      <c r="DIR50" s="38"/>
      <c r="DIS50" s="38"/>
      <c r="DIT50" s="38"/>
      <c r="DIU50" s="38"/>
      <c r="DIV50" s="38"/>
      <c r="DIW50" s="38"/>
      <c r="DIX50" s="38"/>
      <c r="DIY50" s="38"/>
      <c r="DIZ50" s="38"/>
      <c r="DJA50" s="38"/>
      <c r="DJB50" s="38"/>
      <c r="DJC50" s="38"/>
      <c r="DJD50" s="38"/>
      <c r="DJE50" s="38"/>
      <c r="DJF50" s="38"/>
      <c r="DJG50" s="38"/>
      <c r="DJH50" s="38"/>
      <c r="DJI50" s="38"/>
      <c r="DJJ50" s="38"/>
      <c r="DJK50" s="38"/>
      <c r="DJL50" s="38"/>
      <c r="DJM50" s="38"/>
      <c r="DJN50" s="38"/>
      <c r="DJO50" s="38"/>
      <c r="DJP50" s="38"/>
      <c r="DJQ50" s="38"/>
      <c r="DJR50" s="38"/>
      <c r="DJS50" s="38"/>
      <c r="DJT50" s="38"/>
      <c r="DJU50" s="38"/>
      <c r="DJV50" s="38"/>
      <c r="DJW50" s="38"/>
      <c r="DJX50" s="38"/>
      <c r="DJY50" s="38"/>
      <c r="DJZ50" s="38"/>
      <c r="DKA50" s="38"/>
      <c r="DKB50" s="38"/>
      <c r="DKC50" s="38"/>
      <c r="DKD50" s="38"/>
      <c r="DKE50" s="38"/>
      <c r="DKF50" s="38"/>
      <c r="DKG50" s="38"/>
      <c r="DKH50" s="38"/>
      <c r="DKI50" s="38"/>
      <c r="DKJ50" s="38"/>
      <c r="DKK50" s="38"/>
      <c r="DKL50" s="38"/>
      <c r="DKM50" s="38"/>
      <c r="DKN50" s="38"/>
      <c r="DKO50" s="38"/>
      <c r="DKP50" s="38"/>
      <c r="DKQ50" s="38"/>
      <c r="DKR50" s="38"/>
      <c r="DKS50" s="38"/>
      <c r="DKT50" s="38"/>
      <c r="DKU50" s="38"/>
      <c r="DKV50" s="38"/>
      <c r="DKW50" s="38"/>
      <c r="DKX50" s="38"/>
      <c r="DKY50" s="38"/>
      <c r="DKZ50" s="38"/>
      <c r="DLA50" s="38"/>
      <c r="DLB50" s="38"/>
      <c r="DLC50" s="38"/>
      <c r="DLD50" s="38"/>
      <c r="DLE50" s="38"/>
      <c r="DLF50" s="38"/>
      <c r="DLG50" s="38"/>
      <c r="DLH50" s="38"/>
      <c r="DLI50" s="38"/>
      <c r="DLJ50" s="38"/>
      <c r="DLK50" s="38"/>
      <c r="DLL50" s="38"/>
      <c r="DLM50" s="38"/>
      <c r="DLN50" s="38"/>
      <c r="DLO50" s="38"/>
      <c r="DLP50" s="38"/>
      <c r="DLQ50" s="38"/>
      <c r="DLR50" s="38"/>
      <c r="DLS50" s="38"/>
      <c r="DLT50" s="38"/>
      <c r="DLU50" s="38"/>
      <c r="DLV50" s="38"/>
      <c r="DLW50" s="38"/>
      <c r="DLX50" s="38"/>
      <c r="DLY50" s="38"/>
      <c r="DLZ50" s="38"/>
      <c r="DMA50" s="38"/>
      <c r="DMB50" s="38"/>
      <c r="DMC50" s="38"/>
      <c r="DMD50" s="38"/>
      <c r="DME50" s="38"/>
      <c r="DMF50" s="38"/>
      <c r="DMG50" s="38"/>
      <c r="DMH50" s="38"/>
      <c r="DMI50" s="38"/>
      <c r="DMJ50" s="38"/>
      <c r="DMK50" s="38"/>
      <c r="DML50" s="38"/>
      <c r="DMM50" s="38"/>
      <c r="DMN50" s="38"/>
      <c r="DMO50" s="38"/>
      <c r="DMP50" s="38"/>
      <c r="DMQ50" s="38"/>
      <c r="DMR50" s="38"/>
      <c r="DMS50" s="38"/>
      <c r="DMT50" s="38"/>
      <c r="DMU50" s="38"/>
      <c r="DMV50" s="38"/>
      <c r="DMW50" s="38"/>
      <c r="DMX50" s="38"/>
      <c r="DMY50" s="38"/>
      <c r="DMZ50" s="38"/>
      <c r="DNA50" s="38"/>
      <c r="DNB50" s="38"/>
      <c r="DNC50" s="38"/>
      <c r="DND50" s="38"/>
      <c r="DNE50" s="38"/>
      <c r="DNF50" s="38"/>
      <c r="DNG50" s="38"/>
      <c r="DNH50" s="38"/>
      <c r="DNI50" s="38"/>
      <c r="DNJ50" s="38"/>
      <c r="DNK50" s="38"/>
      <c r="DNL50" s="38"/>
      <c r="DNM50" s="38"/>
      <c r="DNN50" s="38"/>
      <c r="DNO50" s="38"/>
      <c r="DNP50" s="38"/>
      <c r="DNQ50" s="38"/>
      <c r="DNR50" s="38"/>
      <c r="DNS50" s="38"/>
      <c r="DNT50" s="38"/>
      <c r="DNU50" s="38"/>
      <c r="DNV50" s="38"/>
      <c r="DNW50" s="38"/>
      <c r="DNX50" s="38"/>
      <c r="DNY50" s="38"/>
      <c r="DNZ50" s="38"/>
      <c r="DOA50" s="38"/>
      <c r="DOB50" s="38"/>
      <c r="DOC50" s="38"/>
      <c r="DOD50" s="38"/>
      <c r="DOE50" s="38"/>
      <c r="DOF50" s="38"/>
      <c r="DOG50" s="38"/>
      <c r="DOH50" s="38"/>
      <c r="DOI50" s="38"/>
      <c r="DOJ50" s="38"/>
      <c r="DOK50" s="38"/>
      <c r="DOL50" s="38"/>
      <c r="DOM50" s="38"/>
      <c r="DON50" s="38"/>
      <c r="DOO50" s="38"/>
      <c r="DOP50" s="38"/>
      <c r="DOQ50" s="38"/>
      <c r="DOR50" s="38"/>
      <c r="DOS50" s="38"/>
      <c r="DOT50" s="38"/>
      <c r="DOU50" s="38"/>
      <c r="DOV50" s="38"/>
      <c r="DOW50" s="38"/>
      <c r="DOX50" s="38"/>
      <c r="DOY50" s="38"/>
      <c r="DOZ50" s="38"/>
      <c r="DPA50" s="38"/>
      <c r="DPB50" s="38"/>
      <c r="DPC50" s="38"/>
      <c r="DPD50" s="38"/>
      <c r="DPE50" s="38"/>
      <c r="DPF50" s="38"/>
      <c r="DPG50" s="38"/>
      <c r="DPH50" s="38"/>
      <c r="DPI50" s="38"/>
      <c r="DPJ50" s="38"/>
      <c r="DPK50" s="38"/>
      <c r="DPL50" s="38"/>
      <c r="DPM50" s="38"/>
      <c r="DPN50" s="38"/>
      <c r="DPO50" s="38"/>
      <c r="DPP50" s="38"/>
      <c r="DPQ50" s="38"/>
      <c r="DPR50" s="38"/>
      <c r="DPS50" s="38"/>
      <c r="DPT50" s="38"/>
      <c r="DPU50" s="38"/>
      <c r="DPV50" s="38"/>
      <c r="DPW50" s="38"/>
      <c r="DPX50" s="38"/>
      <c r="DPY50" s="38"/>
      <c r="DPZ50" s="38"/>
      <c r="DQA50" s="38"/>
      <c r="DQB50" s="38"/>
      <c r="DQC50" s="38"/>
      <c r="DQD50" s="38"/>
      <c r="DQE50" s="38"/>
      <c r="DQF50" s="38"/>
      <c r="DQG50" s="38"/>
      <c r="DQH50" s="38"/>
      <c r="DQI50" s="38"/>
      <c r="DQJ50" s="38"/>
      <c r="DQK50" s="38"/>
      <c r="DQL50" s="38"/>
      <c r="DQM50" s="38"/>
      <c r="DQN50" s="38"/>
      <c r="DQO50" s="38"/>
      <c r="DQP50" s="38"/>
      <c r="DQQ50" s="38"/>
      <c r="DQR50" s="38"/>
      <c r="DQS50" s="38"/>
      <c r="DQT50" s="38"/>
      <c r="DQU50" s="38"/>
      <c r="DQV50" s="38"/>
      <c r="DQW50" s="38"/>
      <c r="DQX50" s="38"/>
      <c r="DQY50" s="38"/>
      <c r="DQZ50" s="38"/>
      <c r="DRA50" s="38"/>
      <c r="DRB50" s="38"/>
      <c r="DRC50" s="38"/>
      <c r="DRD50" s="38"/>
      <c r="DRE50" s="38"/>
      <c r="DRF50" s="38"/>
      <c r="DRG50" s="38"/>
      <c r="DRH50" s="38"/>
      <c r="DRI50" s="38"/>
      <c r="DRJ50" s="38"/>
      <c r="DRK50" s="38"/>
      <c r="DRL50" s="38"/>
      <c r="DRM50" s="38"/>
      <c r="DRN50" s="38"/>
      <c r="DRO50" s="38"/>
      <c r="DRP50" s="38"/>
      <c r="DRQ50" s="38"/>
      <c r="DRR50" s="38"/>
      <c r="DRS50" s="38"/>
      <c r="DRT50" s="38"/>
      <c r="DRU50" s="38"/>
      <c r="DRV50" s="38"/>
      <c r="DRW50" s="38"/>
      <c r="DRX50" s="38"/>
      <c r="DRY50" s="38"/>
      <c r="DRZ50" s="38"/>
      <c r="DSA50" s="38"/>
      <c r="DSB50" s="38"/>
      <c r="DSC50" s="38"/>
      <c r="DSD50" s="38"/>
      <c r="DSE50" s="38"/>
      <c r="DSF50" s="38"/>
      <c r="DSG50" s="38"/>
      <c r="DSH50" s="38"/>
      <c r="DSI50" s="38"/>
      <c r="DSJ50" s="38"/>
      <c r="DSK50" s="38"/>
      <c r="DSL50" s="38"/>
      <c r="DSM50" s="38"/>
      <c r="DSN50" s="38"/>
      <c r="DSO50" s="38"/>
      <c r="DSP50" s="38"/>
      <c r="DSQ50" s="38"/>
      <c r="DSR50" s="38"/>
      <c r="DSS50" s="38"/>
      <c r="DST50" s="38"/>
      <c r="DSU50" s="38"/>
      <c r="DSV50" s="38"/>
      <c r="DSW50" s="38"/>
      <c r="DSX50" s="38"/>
      <c r="DSY50" s="38"/>
      <c r="DSZ50" s="38"/>
      <c r="DTA50" s="38"/>
      <c r="DTB50" s="38"/>
      <c r="DTC50" s="38"/>
      <c r="DTD50" s="38"/>
      <c r="DTE50" s="38"/>
      <c r="DTF50" s="38"/>
      <c r="DTG50" s="38"/>
      <c r="DTH50" s="38"/>
      <c r="DTI50" s="38"/>
      <c r="DTJ50" s="38"/>
      <c r="DTK50" s="38"/>
      <c r="DTL50" s="38"/>
      <c r="DTM50" s="38"/>
      <c r="DTN50" s="38"/>
      <c r="DTO50" s="38"/>
      <c r="DTP50" s="38"/>
      <c r="DTQ50" s="38"/>
      <c r="DTR50" s="38"/>
      <c r="DTS50" s="38"/>
      <c r="DTT50" s="38"/>
      <c r="DTU50" s="38"/>
      <c r="DTV50" s="38"/>
      <c r="DTW50" s="38"/>
      <c r="DTX50" s="38"/>
      <c r="DTY50" s="38"/>
      <c r="DTZ50" s="38"/>
      <c r="DUA50" s="38"/>
      <c r="DUB50" s="38"/>
      <c r="DUC50" s="38"/>
      <c r="DUD50" s="38"/>
      <c r="DUE50" s="38"/>
      <c r="DUF50" s="38"/>
      <c r="DUG50" s="38"/>
      <c r="DUH50" s="38"/>
      <c r="DUI50" s="38"/>
      <c r="DUJ50" s="38"/>
      <c r="DUK50" s="38"/>
      <c r="DUL50" s="38"/>
      <c r="DUM50" s="38"/>
      <c r="DUN50" s="38"/>
      <c r="DUO50" s="38"/>
      <c r="DUP50" s="38"/>
      <c r="DUQ50" s="38"/>
      <c r="DUR50" s="38"/>
      <c r="DUS50" s="38"/>
      <c r="DUT50" s="38"/>
      <c r="DUU50" s="38"/>
      <c r="DUV50" s="38"/>
      <c r="DUW50" s="38"/>
      <c r="DUX50" s="38"/>
      <c r="DUY50" s="38"/>
      <c r="DUZ50" s="38"/>
      <c r="DVA50" s="38"/>
      <c r="DVB50" s="38"/>
      <c r="DVC50" s="38"/>
      <c r="DVD50" s="38"/>
      <c r="DVE50" s="38"/>
      <c r="DVF50" s="38"/>
      <c r="DVG50" s="38"/>
      <c r="DVH50" s="38"/>
      <c r="DVI50" s="38"/>
      <c r="DVJ50" s="38"/>
      <c r="DVK50" s="38"/>
      <c r="DVL50" s="38"/>
      <c r="DVM50" s="38"/>
      <c r="DVN50" s="38"/>
      <c r="DVO50" s="38"/>
      <c r="DVP50" s="38"/>
      <c r="DVQ50" s="38"/>
      <c r="DVR50" s="38"/>
      <c r="DVS50" s="38"/>
      <c r="DVT50" s="38"/>
      <c r="DVU50" s="38"/>
      <c r="DVV50" s="38"/>
      <c r="DVW50" s="38"/>
      <c r="DVX50" s="38"/>
      <c r="DVY50" s="38"/>
      <c r="DVZ50" s="38"/>
      <c r="DWA50" s="38"/>
      <c r="DWB50" s="38"/>
      <c r="DWC50" s="38"/>
      <c r="DWD50" s="38"/>
      <c r="DWE50" s="38"/>
      <c r="DWF50" s="38"/>
      <c r="DWG50" s="38"/>
      <c r="DWH50" s="38"/>
      <c r="DWI50" s="38"/>
      <c r="DWJ50" s="38"/>
      <c r="DWK50" s="38"/>
      <c r="DWL50" s="38"/>
      <c r="DWM50" s="38"/>
      <c r="DWN50" s="38"/>
      <c r="DWO50" s="38"/>
      <c r="DWP50" s="38"/>
      <c r="DWQ50" s="38"/>
      <c r="DWR50" s="38"/>
      <c r="DWS50" s="38"/>
      <c r="DWT50" s="38"/>
      <c r="DWU50" s="38"/>
      <c r="DWV50" s="38"/>
      <c r="DWW50" s="38"/>
      <c r="DWX50" s="38"/>
      <c r="DWY50" s="38"/>
      <c r="DWZ50" s="38"/>
      <c r="DXA50" s="38"/>
      <c r="DXB50" s="38"/>
      <c r="DXC50" s="38"/>
      <c r="DXD50" s="38"/>
      <c r="DXE50" s="38"/>
      <c r="DXF50" s="38"/>
      <c r="DXG50" s="38"/>
      <c r="DXH50" s="38"/>
      <c r="DXI50" s="38"/>
      <c r="DXJ50" s="38"/>
      <c r="DXK50" s="38"/>
      <c r="DXL50" s="38"/>
      <c r="DXM50" s="38"/>
      <c r="DXN50" s="38"/>
      <c r="DXO50" s="38"/>
      <c r="DXP50" s="38"/>
      <c r="DXQ50" s="38"/>
      <c r="DXR50" s="38"/>
      <c r="DXS50" s="38"/>
      <c r="DXT50" s="38"/>
      <c r="DXU50" s="38"/>
      <c r="DXV50" s="38"/>
      <c r="DXW50" s="38"/>
      <c r="DXX50" s="38"/>
      <c r="DXY50" s="38"/>
      <c r="DXZ50" s="38"/>
      <c r="DYA50" s="38"/>
      <c r="DYB50" s="38"/>
      <c r="DYC50" s="38"/>
      <c r="DYD50" s="38"/>
      <c r="DYE50" s="38"/>
      <c r="DYF50" s="38"/>
      <c r="DYG50" s="38"/>
      <c r="DYH50" s="38"/>
      <c r="DYI50" s="38"/>
      <c r="DYJ50" s="38"/>
      <c r="DYK50" s="38"/>
      <c r="DYL50" s="38"/>
      <c r="DYM50" s="38"/>
      <c r="DYN50" s="38"/>
      <c r="DYO50" s="38"/>
      <c r="DYP50" s="38"/>
      <c r="DYQ50" s="38"/>
      <c r="DYR50" s="38"/>
      <c r="DYS50" s="38"/>
      <c r="DYT50" s="38"/>
      <c r="DYU50" s="38"/>
      <c r="DYV50" s="38"/>
      <c r="DYW50" s="38"/>
      <c r="DYX50" s="38"/>
      <c r="DYY50" s="38"/>
      <c r="DYZ50" s="38"/>
      <c r="DZA50" s="38"/>
      <c r="DZB50" s="38"/>
      <c r="DZC50" s="38"/>
      <c r="DZD50" s="38"/>
      <c r="DZE50" s="38"/>
      <c r="DZF50" s="38"/>
      <c r="DZG50" s="38"/>
      <c r="DZH50" s="38"/>
      <c r="DZI50" s="38"/>
      <c r="DZJ50" s="38"/>
      <c r="DZK50" s="38"/>
      <c r="DZL50" s="38"/>
      <c r="DZM50" s="38"/>
      <c r="DZN50" s="38"/>
      <c r="DZO50" s="38"/>
      <c r="DZP50" s="38"/>
      <c r="DZQ50" s="38"/>
      <c r="DZR50" s="38"/>
      <c r="DZS50" s="38"/>
      <c r="DZT50" s="38"/>
      <c r="DZU50" s="38"/>
      <c r="DZV50" s="38"/>
      <c r="DZW50" s="38"/>
      <c r="DZX50" s="38"/>
      <c r="DZY50" s="38"/>
      <c r="DZZ50" s="38"/>
      <c r="EAA50" s="38"/>
      <c r="EAB50" s="38"/>
      <c r="EAC50" s="38"/>
      <c r="EAD50" s="38"/>
      <c r="EAE50" s="38"/>
      <c r="EAF50" s="38"/>
      <c r="EAG50" s="38"/>
      <c r="EAH50" s="38"/>
      <c r="EAI50" s="38"/>
      <c r="EAJ50" s="38"/>
      <c r="EAK50" s="38"/>
      <c r="EAL50" s="38"/>
      <c r="EAM50" s="38"/>
      <c r="EAN50" s="38"/>
      <c r="EAO50" s="38"/>
      <c r="EAP50" s="38"/>
      <c r="EAQ50" s="38"/>
      <c r="EAR50" s="38"/>
      <c r="EAS50" s="38"/>
      <c r="EAT50" s="38"/>
      <c r="EAU50" s="38"/>
      <c r="EAV50" s="38"/>
      <c r="EAW50" s="38"/>
      <c r="EAX50" s="38"/>
      <c r="EAY50" s="38"/>
      <c r="EAZ50" s="38"/>
      <c r="EBA50" s="38"/>
      <c r="EBB50" s="38"/>
      <c r="EBC50" s="38"/>
      <c r="EBD50" s="38"/>
      <c r="EBE50" s="38"/>
      <c r="EBF50" s="38"/>
      <c r="EBG50" s="38"/>
      <c r="EBH50" s="38"/>
      <c r="EBI50" s="38"/>
      <c r="EBJ50" s="38"/>
      <c r="EBK50" s="38"/>
      <c r="EBL50" s="38"/>
      <c r="EBM50" s="38"/>
      <c r="EBN50" s="38"/>
      <c r="EBO50" s="38"/>
      <c r="EBP50" s="38"/>
      <c r="EBQ50" s="38"/>
      <c r="EBR50" s="38"/>
      <c r="EBS50" s="38"/>
      <c r="EBT50" s="38"/>
      <c r="EBU50" s="38"/>
      <c r="EBV50" s="38"/>
      <c r="EBW50" s="38"/>
      <c r="EBX50" s="38"/>
      <c r="EBY50" s="38"/>
      <c r="EBZ50" s="38"/>
      <c r="ECA50" s="38"/>
      <c r="ECB50" s="38"/>
      <c r="ECC50" s="38"/>
      <c r="ECD50" s="38"/>
      <c r="ECE50" s="38"/>
      <c r="ECF50" s="38"/>
      <c r="ECG50" s="38"/>
      <c r="ECH50" s="38"/>
      <c r="ECI50" s="38"/>
      <c r="ECJ50" s="38"/>
      <c r="ECK50" s="38"/>
      <c r="ECL50" s="38"/>
      <c r="ECM50" s="38"/>
      <c r="ECN50" s="38"/>
      <c r="ECO50" s="38"/>
      <c r="ECP50" s="38"/>
      <c r="ECQ50" s="38"/>
      <c r="ECR50" s="38"/>
      <c r="ECS50" s="38"/>
      <c r="ECT50" s="38"/>
      <c r="ECU50" s="38"/>
      <c r="ECV50" s="38"/>
      <c r="ECW50" s="38"/>
      <c r="ECX50" s="38"/>
      <c r="ECY50" s="38"/>
      <c r="ECZ50" s="38"/>
      <c r="EDA50" s="38"/>
      <c r="EDB50" s="38"/>
      <c r="EDC50" s="38"/>
      <c r="EDD50" s="38"/>
      <c r="EDE50" s="38"/>
      <c r="EDF50" s="38"/>
      <c r="EDG50" s="38"/>
      <c r="EDH50" s="38"/>
      <c r="EDI50" s="38"/>
      <c r="EDJ50" s="38"/>
      <c r="EDK50" s="38"/>
      <c r="EDL50" s="38"/>
      <c r="EDM50" s="38"/>
      <c r="EDN50" s="38"/>
      <c r="EDO50" s="38"/>
      <c r="EDP50" s="38"/>
      <c r="EDQ50" s="38"/>
      <c r="EDR50" s="38"/>
      <c r="EDS50" s="38"/>
      <c r="EDT50" s="38"/>
      <c r="EDU50" s="38"/>
      <c r="EDV50" s="38"/>
      <c r="EDW50" s="38"/>
      <c r="EDX50" s="38"/>
      <c r="EDY50" s="38"/>
      <c r="EDZ50" s="38"/>
      <c r="EEA50" s="38"/>
      <c r="EEB50" s="38"/>
      <c r="EEC50" s="38"/>
      <c r="EED50" s="38"/>
      <c r="EEE50" s="38"/>
      <c r="EEF50" s="38"/>
      <c r="EEG50" s="38"/>
      <c r="EEH50" s="38"/>
      <c r="EEI50" s="38"/>
      <c r="EEJ50" s="38"/>
      <c r="EEK50" s="38"/>
      <c r="EEL50" s="38"/>
      <c r="EEM50" s="38"/>
      <c r="EEN50" s="38"/>
      <c r="EEO50" s="38"/>
      <c r="EEP50" s="38"/>
      <c r="EEQ50" s="38"/>
      <c r="EER50" s="38"/>
      <c r="EES50" s="38"/>
      <c r="EET50" s="38"/>
      <c r="EEU50" s="38"/>
      <c r="EEV50" s="38"/>
      <c r="EEW50" s="38"/>
      <c r="EEX50" s="38"/>
      <c r="EEY50" s="38"/>
      <c r="EEZ50" s="38"/>
      <c r="EFA50" s="38"/>
      <c r="EFB50" s="38"/>
      <c r="EFC50" s="38"/>
      <c r="EFD50" s="38"/>
      <c r="EFE50" s="38"/>
      <c r="EFF50" s="38"/>
      <c r="EFG50" s="38"/>
      <c r="EFH50" s="38"/>
      <c r="EFI50" s="38"/>
      <c r="EFJ50" s="38"/>
      <c r="EFK50" s="38"/>
      <c r="EFL50" s="38"/>
      <c r="EFM50" s="38"/>
      <c r="EFN50" s="38"/>
      <c r="EFO50" s="38"/>
      <c r="EFP50" s="38"/>
      <c r="EFQ50" s="38"/>
      <c r="EFR50" s="38"/>
      <c r="EFS50" s="38"/>
      <c r="EFT50" s="38"/>
      <c r="EFU50" s="38"/>
      <c r="EFV50" s="38"/>
      <c r="EFW50" s="38"/>
      <c r="EFX50" s="38"/>
      <c r="EFY50" s="38"/>
      <c r="EFZ50" s="38"/>
      <c r="EGA50" s="38"/>
      <c r="EGB50" s="38"/>
      <c r="EGC50" s="38"/>
      <c r="EGD50" s="38"/>
      <c r="EGE50" s="38"/>
      <c r="EGF50" s="38"/>
      <c r="EGG50" s="38"/>
      <c r="EGH50" s="38"/>
      <c r="EGI50" s="38"/>
      <c r="EGJ50" s="38"/>
      <c r="EGK50" s="38"/>
      <c r="EGL50" s="38"/>
      <c r="EGM50" s="38"/>
      <c r="EGN50" s="38"/>
      <c r="EGO50" s="38"/>
      <c r="EGP50" s="38"/>
      <c r="EGQ50" s="38"/>
      <c r="EGR50" s="38"/>
      <c r="EGS50" s="38"/>
      <c r="EGT50" s="38"/>
      <c r="EGU50" s="38"/>
      <c r="EGV50" s="38"/>
      <c r="EGW50" s="38"/>
      <c r="EGX50" s="38"/>
      <c r="EGY50" s="38"/>
      <c r="EGZ50" s="38"/>
      <c r="EHA50" s="38"/>
      <c r="EHB50" s="38"/>
      <c r="EHC50" s="38"/>
      <c r="EHD50" s="38"/>
      <c r="EHE50" s="38"/>
      <c r="EHF50" s="38"/>
      <c r="EHG50" s="38"/>
      <c r="EHH50" s="38"/>
      <c r="EHI50" s="38"/>
      <c r="EHJ50" s="38"/>
      <c r="EHK50" s="38"/>
      <c r="EHL50" s="38"/>
      <c r="EHM50" s="38"/>
      <c r="EHN50" s="38"/>
      <c r="EHO50" s="38"/>
      <c r="EHP50" s="38"/>
      <c r="EHQ50" s="38"/>
      <c r="EHR50" s="38"/>
      <c r="EHS50" s="38"/>
      <c r="EHT50" s="38"/>
      <c r="EHU50" s="38"/>
      <c r="EHV50" s="38"/>
      <c r="EHW50" s="38"/>
      <c r="EHX50" s="38"/>
      <c r="EHY50" s="38"/>
      <c r="EHZ50" s="38"/>
      <c r="EIA50" s="38"/>
      <c r="EIB50" s="38"/>
      <c r="EIC50" s="38"/>
      <c r="EID50" s="38"/>
      <c r="EIE50" s="38"/>
      <c r="EIF50" s="38"/>
      <c r="EIG50" s="38"/>
      <c r="EIH50" s="38"/>
      <c r="EII50" s="38"/>
      <c r="EIJ50" s="38"/>
      <c r="EIK50" s="38"/>
      <c r="EIL50" s="38"/>
      <c r="EIM50" s="38"/>
      <c r="EIN50" s="38"/>
      <c r="EIO50" s="38"/>
      <c r="EIP50" s="38"/>
      <c r="EIQ50" s="38"/>
      <c r="EIR50" s="38"/>
      <c r="EIS50" s="38"/>
      <c r="EIT50" s="38"/>
      <c r="EIU50" s="38"/>
      <c r="EIV50" s="38"/>
      <c r="EIW50" s="38"/>
      <c r="EIX50" s="38"/>
      <c r="EIY50" s="38"/>
      <c r="EIZ50" s="38"/>
      <c r="EJA50" s="38"/>
      <c r="EJB50" s="38"/>
      <c r="EJC50" s="38"/>
      <c r="EJD50" s="38"/>
      <c r="EJE50" s="38"/>
      <c r="EJF50" s="38"/>
      <c r="EJG50" s="38"/>
      <c r="EJH50" s="38"/>
      <c r="EJI50" s="38"/>
      <c r="EJJ50" s="38"/>
      <c r="EJK50" s="38"/>
      <c r="EJL50" s="38"/>
      <c r="EJM50" s="38"/>
      <c r="EJN50" s="38"/>
      <c r="EJO50" s="38"/>
      <c r="EJP50" s="38"/>
      <c r="EJQ50" s="38"/>
      <c r="EJR50" s="38"/>
      <c r="EJS50" s="38"/>
      <c r="EJT50" s="38"/>
      <c r="EJU50" s="38"/>
      <c r="EJV50" s="38"/>
      <c r="EJW50" s="38"/>
      <c r="EJX50" s="38"/>
      <c r="EJY50" s="38"/>
      <c r="EJZ50" s="38"/>
      <c r="EKA50" s="38"/>
      <c r="EKB50" s="38"/>
      <c r="EKC50" s="38"/>
      <c r="EKD50" s="38"/>
      <c r="EKE50" s="38"/>
      <c r="EKF50" s="38"/>
      <c r="EKG50" s="38"/>
      <c r="EKH50" s="38"/>
      <c r="EKI50" s="38"/>
      <c r="EKJ50" s="38"/>
      <c r="EKK50" s="38"/>
      <c r="EKL50" s="38"/>
      <c r="EKM50" s="38"/>
      <c r="EKN50" s="38"/>
      <c r="EKO50" s="38"/>
      <c r="EKP50" s="38"/>
      <c r="EKQ50" s="38"/>
      <c r="EKR50" s="38"/>
      <c r="EKS50" s="38"/>
      <c r="EKT50" s="38"/>
      <c r="EKU50" s="38"/>
      <c r="EKV50" s="38"/>
      <c r="EKW50" s="38"/>
      <c r="EKX50" s="38"/>
      <c r="EKY50" s="38"/>
      <c r="EKZ50" s="38"/>
      <c r="ELA50" s="38"/>
      <c r="ELB50" s="38"/>
      <c r="ELC50" s="38"/>
      <c r="ELD50" s="38"/>
      <c r="ELE50" s="38"/>
      <c r="ELF50" s="38"/>
      <c r="ELG50" s="38"/>
      <c r="ELH50" s="38"/>
      <c r="ELI50" s="38"/>
      <c r="ELJ50" s="38"/>
      <c r="ELK50" s="38"/>
      <c r="ELL50" s="38"/>
      <c r="ELM50" s="38"/>
      <c r="ELN50" s="38"/>
      <c r="ELO50" s="38"/>
      <c r="ELP50" s="38"/>
      <c r="ELQ50" s="38"/>
      <c r="ELR50" s="38"/>
    </row>
    <row r="51" spans="1:3710" ht="15" customHeight="1">
      <c r="A51" s="148"/>
      <c r="B51" s="147" t="s">
        <v>292</v>
      </c>
      <c r="C51" s="148"/>
      <c r="D51" s="152">
        <v>48</v>
      </c>
      <c r="E51" s="148"/>
      <c r="F51" s="155"/>
      <c r="G51" s="148"/>
      <c r="H51" s="148"/>
      <c r="I51" s="148"/>
      <c r="J51" s="155"/>
      <c r="K51" s="148"/>
      <c r="L51" s="141" t="s">
        <v>91</v>
      </c>
      <c r="M51" s="156"/>
      <c r="N51" s="152" t="s">
        <v>96</v>
      </c>
      <c r="O51" s="148"/>
      <c r="P51" s="136" t="s">
        <v>1975</v>
      </c>
      <c r="Q51" s="148"/>
      <c r="R51" s="151" t="s">
        <v>1091</v>
      </c>
      <c r="S51" s="148"/>
      <c r="U51" s="148"/>
      <c r="V51" s="148"/>
      <c r="W51" s="181"/>
      <c r="X51" s="137" t="s">
        <v>771</v>
      </c>
      <c r="Y51" s="179" t="s">
        <v>1248</v>
      </c>
      <c r="Z51" s="145" t="s">
        <v>1161</v>
      </c>
      <c r="AA51" s="179" t="s">
        <v>1264</v>
      </c>
      <c r="AB51" s="133" t="s">
        <v>833</v>
      </c>
      <c r="AC51" s="148"/>
      <c r="AD51" s="148"/>
      <c r="AE51" s="148"/>
      <c r="AG51" s="148"/>
      <c r="AH51" s="132"/>
      <c r="AI51" s="132"/>
      <c r="AK51" s="148"/>
      <c r="AL51" s="176" t="s">
        <v>2048</v>
      </c>
      <c r="AN51" s="175" t="s">
        <v>1845</v>
      </c>
      <c r="AP51" s="186"/>
      <c r="AQ51" s="179"/>
    </row>
    <row r="52" spans="1:3710" ht="15" customHeight="1">
      <c r="A52" s="148"/>
      <c r="B52" s="147" t="s">
        <v>293</v>
      </c>
      <c r="C52" s="148"/>
      <c r="D52" s="152">
        <v>49</v>
      </c>
      <c r="E52" s="148"/>
      <c r="F52" s="155"/>
      <c r="G52" s="148"/>
      <c r="H52" s="148"/>
      <c r="I52" s="148"/>
      <c r="J52" s="155"/>
      <c r="K52" s="148"/>
      <c r="L52" s="141" t="s">
        <v>932</v>
      </c>
      <c r="M52" s="148"/>
      <c r="N52" s="152" t="s">
        <v>1936</v>
      </c>
      <c r="O52" s="148"/>
      <c r="P52" s="136" t="s">
        <v>1976</v>
      </c>
      <c r="Q52" s="148"/>
      <c r="R52" s="151" t="s">
        <v>1396</v>
      </c>
      <c r="S52" s="148"/>
      <c r="U52" s="148"/>
      <c r="V52" s="148"/>
      <c r="W52" s="181"/>
      <c r="X52" s="137" t="s">
        <v>1497</v>
      </c>
      <c r="Y52" s="179" t="s">
        <v>1498</v>
      </c>
      <c r="Z52" s="142" t="s">
        <v>822</v>
      </c>
      <c r="AA52" s="179" t="s">
        <v>1306</v>
      </c>
      <c r="AB52" s="133" t="s">
        <v>830</v>
      </c>
      <c r="AC52" s="148"/>
      <c r="AD52" s="148"/>
      <c r="AE52" s="148"/>
      <c r="AG52" s="148"/>
      <c r="AH52" s="132"/>
      <c r="AK52" s="148"/>
      <c r="AL52" s="176" t="s">
        <v>2049</v>
      </c>
      <c r="AN52" s="175" t="s">
        <v>1846</v>
      </c>
      <c r="AP52" s="187"/>
      <c r="AQ52" s="179"/>
    </row>
    <row r="53" spans="1:3710" ht="15" customHeight="1">
      <c r="A53" s="148"/>
      <c r="B53" s="147" t="s">
        <v>294</v>
      </c>
      <c r="C53" s="148"/>
      <c r="D53" s="152">
        <v>50</v>
      </c>
      <c r="E53" s="148"/>
      <c r="F53" s="155"/>
      <c r="G53" s="148"/>
      <c r="H53" s="148"/>
      <c r="I53" s="148"/>
      <c r="J53" s="155"/>
      <c r="K53" s="148"/>
      <c r="L53" s="140" t="s">
        <v>1017</v>
      </c>
      <c r="M53" s="148"/>
      <c r="N53" s="152" t="s">
        <v>569</v>
      </c>
      <c r="O53" s="148"/>
      <c r="P53" s="134" t="s">
        <v>1490</v>
      </c>
      <c r="Q53" s="148"/>
      <c r="R53" s="151" t="s">
        <v>1115</v>
      </c>
      <c r="S53" s="148"/>
      <c r="U53" s="148"/>
      <c r="V53" s="148"/>
      <c r="W53" s="181"/>
      <c r="X53" s="142" t="s">
        <v>1503</v>
      </c>
      <c r="Y53" s="179" t="s">
        <v>1504</v>
      </c>
      <c r="Z53" s="142" t="s">
        <v>1162</v>
      </c>
      <c r="AA53" s="179" t="s">
        <v>1904</v>
      </c>
      <c r="AB53" s="137" t="s">
        <v>859</v>
      </c>
      <c r="AC53" s="148"/>
      <c r="AD53" s="148"/>
      <c r="AE53" s="132"/>
      <c r="AG53" s="132"/>
      <c r="AH53" s="132"/>
      <c r="AK53" s="148"/>
      <c r="AL53" s="176" t="s">
        <v>2050</v>
      </c>
      <c r="AN53" s="175" t="s">
        <v>1847</v>
      </c>
      <c r="AP53" s="187"/>
      <c r="AQ53" s="179"/>
    </row>
    <row r="54" spans="1:3710" ht="15" customHeight="1">
      <c r="A54" s="148"/>
      <c r="B54" s="147" t="s">
        <v>295</v>
      </c>
      <c r="C54" s="148"/>
      <c r="D54" s="152">
        <v>51</v>
      </c>
      <c r="E54" s="148"/>
      <c r="F54" s="155"/>
      <c r="G54" s="148"/>
      <c r="H54" s="148"/>
      <c r="I54" s="148"/>
      <c r="J54" s="155"/>
      <c r="K54" s="148"/>
      <c r="L54" s="141" t="s">
        <v>890</v>
      </c>
      <c r="M54" s="148"/>
      <c r="N54" s="152" t="s">
        <v>483</v>
      </c>
      <c r="O54" s="148"/>
      <c r="P54" s="134" t="s">
        <v>1911</v>
      </c>
      <c r="Q54" s="148"/>
      <c r="R54" s="148"/>
      <c r="S54" s="148"/>
      <c r="U54" s="148"/>
      <c r="V54" s="148"/>
      <c r="W54" s="181"/>
      <c r="X54" s="137" t="s">
        <v>1037</v>
      </c>
      <c r="Y54" s="179" t="s">
        <v>1240</v>
      </c>
      <c r="Z54" s="142" t="s">
        <v>1902</v>
      </c>
      <c r="AA54" s="179" t="s">
        <v>1903</v>
      </c>
      <c r="AB54" s="137" t="s">
        <v>857</v>
      </c>
      <c r="AC54" s="148"/>
      <c r="AD54" s="148"/>
      <c r="AE54" s="132"/>
      <c r="AG54" s="132"/>
      <c r="AH54" s="132"/>
      <c r="AK54" s="148"/>
      <c r="AL54" s="176" t="s">
        <v>2051</v>
      </c>
      <c r="AN54" s="175" t="s">
        <v>1848</v>
      </c>
      <c r="AP54" s="186"/>
      <c r="AQ54" s="179"/>
    </row>
    <row r="55" spans="1:3710" s="33" customFormat="1" ht="15" customHeight="1">
      <c r="A55" s="156"/>
      <c r="B55" s="147" t="s">
        <v>296</v>
      </c>
      <c r="C55" s="156"/>
      <c r="D55" s="152">
        <v>52</v>
      </c>
      <c r="E55" s="156"/>
      <c r="F55" s="155"/>
      <c r="G55" s="156"/>
      <c r="H55" s="148"/>
      <c r="I55" s="156"/>
      <c r="J55" s="155"/>
      <c r="K55" s="156"/>
      <c r="L55" s="141" t="s">
        <v>568</v>
      </c>
      <c r="M55" s="148"/>
      <c r="N55" s="152" t="s">
        <v>90</v>
      </c>
      <c r="O55" s="156"/>
      <c r="P55" s="136" t="s">
        <v>427</v>
      </c>
      <c r="Q55" s="156"/>
      <c r="R55" s="148"/>
      <c r="S55" s="156"/>
      <c r="T55" s="37"/>
      <c r="U55" s="156"/>
      <c r="V55" s="148"/>
      <c r="W55" s="181"/>
      <c r="X55" s="137" t="s">
        <v>773</v>
      </c>
      <c r="Y55" s="179" t="s">
        <v>1227</v>
      </c>
      <c r="Z55" s="142" t="s">
        <v>823</v>
      </c>
      <c r="AA55" s="179" t="s">
        <v>1301</v>
      </c>
      <c r="AB55" s="137" t="s">
        <v>1120</v>
      </c>
      <c r="AC55" s="156"/>
      <c r="AD55" s="132"/>
      <c r="AE55" s="132"/>
      <c r="AF55" s="37"/>
      <c r="AG55" s="132"/>
      <c r="AH55" s="132"/>
      <c r="AI55" s="37"/>
      <c r="AJ55" s="37"/>
      <c r="AK55" s="156"/>
      <c r="AL55" s="176" t="s">
        <v>2052</v>
      </c>
      <c r="AM55" s="38"/>
      <c r="AN55" s="175" t="s">
        <v>1690</v>
      </c>
      <c r="AO55" s="38"/>
      <c r="AP55" s="186"/>
      <c r="AQ55" s="179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  <c r="MG55" s="38"/>
      <c r="MH55" s="38"/>
      <c r="MI55" s="38"/>
      <c r="MJ55" s="38"/>
      <c r="MK55" s="38"/>
      <c r="ML55" s="38"/>
      <c r="MM55" s="38"/>
      <c r="MN55" s="38"/>
      <c r="MO55" s="38"/>
      <c r="MP55" s="38"/>
      <c r="MQ55" s="38"/>
      <c r="MR55" s="38"/>
      <c r="MS55" s="38"/>
      <c r="MT55" s="38"/>
      <c r="MU55" s="38"/>
      <c r="MV55" s="38"/>
      <c r="MW55" s="38"/>
      <c r="MX55" s="38"/>
      <c r="MY55" s="38"/>
      <c r="MZ55" s="38"/>
      <c r="NA55" s="38"/>
      <c r="NB55" s="38"/>
      <c r="NC55" s="38"/>
      <c r="ND55" s="38"/>
      <c r="NE55" s="38"/>
      <c r="NF55" s="38"/>
      <c r="NG55" s="38"/>
      <c r="NH55" s="38"/>
      <c r="NI55" s="38"/>
      <c r="NJ55" s="38"/>
      <c r="NK55" s="38"/>
      <c r="NL55" s="38"/>
      <c r="NM55" s="38"/>
      <c r="NN55" s="38"/>
      <c r="NO55" s="38"/>
      <c r="NP55" s="38"/>
      <c r="NQ55" s="38"/>
      <c r="NR55" s="38"/>
      <c r="NS55" s="38"/>
      <c r="NT55" s="38"/>
      <c r="NU55" s="38"/>
      <c r="NV55" s="38"/>
      <c r="NW55" s="38"/>
      <c r="NX55" s="38"/>
      <c r="NY55" s="38"/>
      <c r="NZ55" s="38"/>
      <c r="OA55" s="38"/>
      <c r="OB55" s="38"/>
      <c r="OC55" s="38"/>
      <c r="OD55" s="38"/>
      <c r="OE55" s="38"/>
      <c r="OF55" s="38"/>
      <c r="OG55" s="38"/>
      <c r="OH55" s="38"/>
      <c r="OI55" s="38"/>
      <c r="OJ55" s="38"/>
      <c r="OK55" s="38"/>
      <c r="OL55" s="38"/>
      <c r="OM55" s="38"/>
      <c r="ON55" s="38"/>
      <c r="OO55" s="38"/>
      <c r="OP55" s="38"/>
      <c r="OQ55" s="38"/>
      <c r="OR55" s="38"/>
      <c r="OS55" s="38"/>
      <c r="OT55" s="38"/>
      <c r="OU55" s="38"/>
      <c r="OV55" s="38"/>
      <c r="OW55" s="38"/>
      <c r="OX55" s="38"/>
      <c r="OY55" s="38"/>
      <c r="OZ55" s="38"/>
      <c r="PA55" s="38"/>
      <c r="PB55" s="38"/>
      <c r="PC55" s="38"/>
      <c r="PD55" s="38"/>
      <c r="PE55" s="38"/>
      <c r="PF55" s="38"/>
      <c r="PG55" s="38"/>
      <c r="PH55" s="38"/>
      <c r="PI55" s="38"/>
      <c r="PJ55" s="38"/>
      <c r="PK55" s="38"/>
      <c r="PL55" s="38"/>
      <c r="PM55" s="38"/>
      <c r="PN55" s="38"/>
      <c r="PO55" s="38"/>
      <c r="PP55" s="38"/>
      <c r="PQ55" s="38"/>
      <c r="PR55" s="38"/>
      <c r="PS55" s="38"/>
      <c r="PT55" s="38"/>
      <c r="PU55" s="38"/>
      <c r="PV55" s="38"/>
      <c r="PW55" s="38"/>
      <c r="PX55" s="38"/>
      <c r="PY55" s="38"/>
      <c r="PZ55" s="38"/>
      <c r="QA55" s="38"/>
      <c r="QB55" s="38"/>
      <c r="QC55" s="38"/>
      <c r="QD55" s="38"/>
      <c r="QE55" s="38"/>
      <c r="QF55" s="38"/>
      <c r="QG55" s="38"/>
      <c r="QH55" s="38"/>
      <c r="QI55" s="38"/>
      <c r="QJ55" s="38"/>
      <c r="QK55" s="38"/>
      <c r="QL55" s="38"/>
      <c r="QM55" s="38"/>
      <c r="QN55" s="38"/>
      <c r="QO55" s="38"/>
      <c r="QP55" s="38"/>
      <c r="QQ55" s="38"/>
      <c r="QR55" s="38"/>
      <c r="QS55" s="38"/>
      <c r="QT55" s="38"/>
      <c r="QU55" s="38"/>
      <c r="QV55" s="38"/>
      <c r="QW55" s="38"/>
      <c r="QX55" s="38"/>
      <c r="QY55" s="38"/>
      <c r="QZ55" s="38"/>
      <c r="RA55" s="38"/>
      <c r="RB55" s="38"/>
      <c r="RC55" s="38"/>
      <c r="RD55" s="38"/>
      <c r="RE55" s="38"/>
      <c r="RF55" s="38"/>
      <c r="RG55" s="38"/>
      <c r="RH55" s="38"/>
      <c r="RI55" s="38"/>
      <c r="RJ55" s="38"/>
      <c r="RK55" s="38"/>
      <c r="RL55" s="38"/>
      <c r="RM55" s="38"/>
      <c r="RN55" s="38"/>
      <c r="RO55" s="38"/>
      <c r="RP55" s="38"/>
      <c r="RQ55" s="38"/>
      <c r="RR55" s="38"/>
      <c r="RS55" s="38"/>
      <c r="RT55" s="38"/>
      <c r="RU55" s="38"/>
      <c r="RV55" s="38"/>
      <c r="RW55" s="38"/>
      <c r="RX55" s="38"/>
      <c r="RY55" s="38"/>
      <c r="RZ55" s="38"/>
      <c r="SA55" s="38"/>
      <c r="SB55" s="38"/>
      <c r="SC55" s="38"/>
      <c r="SD55" s="38"/>
      <c r="SE55" s="38"/>
      <c r="SF55" s="38"/>
      <c r="SG55" s="38"/>
      <c r="SH55" s="38"/>
      <c r="SI55" s="38"/>
      <c r="SJ55" s="38"/>
      <c r="SK55" s="38"/>
      <c r="SL55" s="38"/>
      <c r="SM55" s="38"/>
      <c r="SN55" s="38"/>
      <c r="SO55" s="38"/>
      <c r="SP55" s="38"/>
      <c r="SQ55" s="38"/>
      <c r="SR55" s="38"/>
      <c r="SS55" s="38"/>
      <c r="ST55" s="38"/>
      <c r="SU55" s="38"/>
      <c r="SV55" s="38"/>
      <c r="SW55" s="38"/>
      <c r="SX55" s="38"/>
      <c r="SY55" s="38"/>
      <c r="SZ55" s="38"/>
      <c r="TA55" s="38"/>
      <c r="TB55" s="38"/>
      <c r="TC55" s="38"/>
      <c r="TD55" s="38"/>
      <c r="TE55" s="38"/>
      <c r="TF55" s="38"/>
      <c r="TG55" s="38"/>
      <c r="TH55" s="38"/>
      <c r="TI55" s="38"/>
      <c r="TJ55" s="38"/>
      <c r="TK55" s="38"/>
      <c r="TL55" s="38"/>
      <c r="TM55" s="38"/>
      <c r="TN55" s="38"/>
      <c r="TO55" s="38"/>
      <c r="TP55" s="38"/>
      <c r="TQ55" s="38"/>
      <c r="TR55" s="38"/>
      <c r="TS55" s="38"/>
      <c r="TT55" s="38"/>
      <c r="TU55" s="38"/>
      <c r="TV55" s="38"/>
      <c r="TW55" s="38"/>
      <c r="TX55" s="38"/>
      <c r="TY55" s="38"/>
      <c r="TZ55" s="38"/>
      <c r="UA55" s="38"/>
      <c r="UB55" s="38"/>
      <c r="UC55" s="38"/>
      <c r="UD55" s="38"/>
      <c r="UE55" s="38"/>
      <c r="UF55" s="38"/>
      <c r="UG55" s="38"/>
      <c r="UH55" s="38"/>
      <c r="UI55" s="38"/>
      <c r="UJ55" s="38"/>
      <c r="UK55" s="38"/>
      <c r="UL55" s="38"/>
      <c r="UM55" s="38"/>
      <c r="UN55" s="38"/>
      <c r="UO55" s="38"/>
      <c r="UP55" s="38"/>
      <c r="UQ55" s="38"/>
      <c r="UR55" s="38"/>
      <c r="US55" s="38"/>
      <c r="UT55" s="38"/>
      <c r="UU55" s="38"/>
      <c r="UV55" s="38"/>
      <c r="UW55" s="38"/>
      <c r="UX55" s="38"/>
      <c r="UY55" s="38"/>
      <c r="UZ55" s="38"/>
      <c r="VA55" s="38"/>
      <c r="VB55" s="38"/>
      <c r="VC55" s="38"/>
      <c r="VD55" s="38"/>
      <c r="VE55" s="38"/>
      <c r="VF55" s="38"/>
      <c r="VG55" s="38"/>
      <c r="VH55" s="38"/>
      <c r="VI55" s="38"/>
      <c r="VJ55" s="38"/>
      <c r="VK55" s="38"/>
      <c r="VL55" s="38"/>
      <c r="VM55" s="38"/>
      <c r="VN55" s="38"/>
      <c r="VO55" s="38"/>
      <c r="VP55" s="38"/>
      <c r="VQ55" s="38"/>
      <c r="VR55" s="38"/>
      <c r="VS55" s="38"/>
      <c r="VT55" s="38"/>
      <c r="VU55" s="38"/>
      <c r="VV55" s="38"/>
      <c r="VW55" s="38"/>
      <c r="VX55" s="38"/>
      <c r="VY55" s="38"/>
      <c r="VZ55" s="38"/>
      <c r="WA55" s="38"/>
      <c r="WB55" s="38"/>
      <c r="WC55" s="38"/>
      <c r="WD55" s="38"/>
      <c r="WE55" s="38"/>
      <c r="WF55" s="38"/>
      <c r="WG55" s="38"/>
      <c r="WH55" s="38"/>
      <c r="WI55" s="38"/>
      <c r="WJ55" s="38"/>
      <c r="WK55" s="38"/>
      <c r="WL55" s="38"/>
      <c r="WM55" s="38"/>
      <c r="WN55" s="38"/>
      <c r="WO55" s="38"/>
      <c r="WP55" s="38"/>
      <c r="WQ55" s="38"/>
      <c r="WR55" s="38"/>
      <c r="WS55" s="38"/>
      <c r="WT55" s="38"/>
      <c r="WU55" s="38"/>
      <c r="WV55" s="38"/>
      <c r="WW55" s="38"/>
      <c r="WX55" s="38"/>
      <c r="WY55" s="38"/>
      <c r="WZ55" s="38"/>
      <c r="XA55" s="38"/>
      <c r="XB55" s="38"/>
      <c r="XC55" s="38"/>
      <c r="XD55" s="38"/>
      <c r="XE55" s="38"/>
      <c r="XF55" s="38"/>
      <c r="XG55" s="38"/>
      <c r="XH55" s="38"/>
      <c r="XI55" s="38"/>
      <c r="XJ55" s="38"/>
      <c r="XK55" s="38"/>
      <c r="XL55" s="38"/>
      <c r="XM55" s="38"/>
      <c r="XN55" s="38"/>
      <c r="XO55" s="38"/>
      <c r="XP55" s="38"/>
      <c r="XQ55" s="38"/>
      <c r="XR55" s="38"/>
      <c r="XS55" s="38"/>
      <c r="XT55" s="38"/>
      <c r="XU55" s="38"/>
      <c r="XV55" s="38"/>
      <c r="XW55" s="38"/>
      <c r="XX55" s="38"/>
      <c r="XY55" s="38"/>
      <c r="XZ55" s="38"/>
      <c r="YA55" s="38"/>
      <c r="YB55" s="38"/>
      <c r="YC55" s="38"/>
      <c r="YD55" s="38"/>
      <c r="YE55" s="38"/>
      <c r="YF55" s="38"/>
      <c r="YG55" s="38"/>
      <c r="YH55" s="38"/>
      <c r="YI55" s="38"/>
      <c r="YJ55" s="38"/>
      <c r="YK55" s="38"/>
      <c r="YL55" s="38"/>
      <c r="YM55" s="38"/>
      <c r="YN55" s="38"/>
      <c r="YO55" s="38"/>
      <c r="YP55" s="38"/>
      <c r="YQ55" s="38"/>
      <c r="YR55" s="38"/>
      <c r="YS55" s="38"/>
      <c r="YT55" s="38"/>
      <c r="YU55" s="38"/>
      <c r="YV55" s="38"/>
      <c r="YW55" s="38"/>
      <c r="YX55" s="38"/>
      <c r="YY55" s="38"/>
      <c r="YZ55" s="38"/>
      <c r="ZA55" s="38"/>
      <c r="ZB55" s="38"/>
      <c r="ZC55" s="38"/>
      <c r="ZD55" s="38"/>
      <c r="ZE55" s="38"/>
      <c r="ZF55" s="38"/>
      <c r="ZG55" s="38"/>
      <c r="ZH55" s="38"/>
      <c r="ZI55" s="38"/>
      <c r="ZJ55" s="38"/>
      <c r="ZK55" s="38"/>
      <c r="ZL55" s="38"/>
      <c r="ZM55" s="38"/>
      <c r="ZN55" s="38"/>
      <c r="ZO55" s="38"/>
      <c r="ZP55" s="38"/>
      <c r="ZQ55" s="38"/>
      <c r="ZR55" s="38"/>
      <c r="ZS55" s="38"/>
      <c r="ZT55" s="38"/>
      <c r="ZU55" s="38"/>
      <c r="ZV55" s="38"/>
      <c r="ZW55" s="38"/>
      <c r="ZX55" s="38"/>
      <c r="ZY55" s="38"/>
      <c r="ZZ55" s="38"/>
      <c r="AAA55" s="38"/>
      <c r="AAB55" s="38"/>
      <c r="AAC55" s="38"/>
      <c r="AAD55" s="38"/>
      <c r="AAE55" s="38"/>
      <c r="AAF55" s="38"/>
      <c r="AAG55" s="38"/>
      <c r="AAH55" s="38"/>
      <c r="AAI55" s="38"/>
      <c r="AAJ55" s="38"/>
      <c r="AAK55" s="38"/>
      <c r="AAL55" s="38"/>
      <c r="AAM55" s="38"/>
      <c r="AAN55" s="38"/>
      <c r="AAO55" s="38"/>
      <c r="AAP55" s="38"/>
      <c r="AAQ55" s="38"/>
      <c r="AAR55" s="38"/>
      <c r="AAS55" s="38"/>
      <c r="AAT55" s="38"/>
      <c r="AAU55" s="38"/>
      <c r="AAV55" s="38"/>
      <c r="AAW55" s="38"/>
      <c r="AAX55" s="38"/>
      <c r="AAY55" s="38"/>
      <c r="AAZ55" s="38"/>
      <c r="ABA55" s="38"/>
      <c r="ABB55" s="38"/>
      <c r="ABC55" s="38"/>
      <c r="ABD55" s="38"/>
      <c r="ABE55" s="38"/>
      <c r="ABF55" s="38"/>
      <c r="ABG55" s="38"/>
      <c r="ABH55" s="38"/>
      <c r="ABI55" s="38"/>
      <c r="ABJ55" s="38"/>
      <c r="ABK55" s="38"/>
      <c r="ABL55" s="38"/>
      <c r="ABM55" s="38"/>
      <c r="ABN55" s="38"/>
      <c r="ABO55" s="38"/>
      <c r="ABP55" s="38"/>
      <c r="ABQ55" s="38"/>
      <c r="ABR55" s="38"/>
      <c r="ABS55" s="38"/>
      <c r="ABT55" s="38"/>
      <c r="ABU55" s="38"/>
      <c r="ABV55" s="38"/>
      <c r="ABW55" s="38"/>
      <c r="ABX55" s="38"/>
      <c r="ABY55" s="38"/>
      <c r="ABZ55" s="38"/>
      <c r="ACA55" s="38"/>
      <c r="ACB55" s="38"/>
      <c r="ACC55" s="38"/>
      <c r="ACD55" s="38"/>
      <c r="ACE55" s="38"/>
      <c r="ACF55" s="38"/>
      <c r="ACG55" s="38"/>
      <c r="ACH55" s="38"/>
      <c r="ACI55" s="38"/>
      <c r="ACJ55" s="38"/>
      <c r="ACK55" s="38"/>
      <c r="ACL55" s="38"/>
      <c r="ACM55" s="38"/>
      <c r="ACN55" s="38"/>
      <c r="ACO55" s="38"/>
      <c r="ACP55" s="38"/>
      <c r="ACQ55" s="38"/>
      <c r="ACR55" s="38"/>
      <c r="ACS55" s="38"/>
      <c r="ACT55" s="38"/>
      <c r="ACU55" s="38"/>
      <c r="ACV55" s="38"/>
      <c r="ACW55" s="38"/>
      <c r="ACX55" s="38"/>
      <c r="ACY55" s="38"/>
      <c r="ACZ55" s="38"/>
      <c r="ADA55" s="38"/>
      <c r="ADB55" s="38"/>
      <c r="ADC55" s="38"/>
      <c r="ADD55" s="38"/>
      <c r="ADE55" s="38"/>
      <c r="ADF55" s="38"/>
      <c r="ADG55" s="38"/>
      <c r="ADH55" s="38"/>
      <c r="ADI55" s="38"/>
      <c r="ADJ55" s="38"/>
      <c r="ADK55" s="38"/>
      <c r="ADL55" s="38"/>
      <c r="ADM55" s="38"/>
      <c r="ADN55" s="38"/>
      <c r="ADO55" s="38"/>
      <c r="ADP55" s="38"/>
      <c r="ADQ55" s="38"/>
      <c r="ADR55" s="38"/>
      <c r="ADS55" s="38"/>
      <c r="ADT55" s="38"/>
      <c r="ADU55" s="38"/>
      <c r="ADV55" s="38"/>
      <c r="ADW55" s="38"/>
      <c r="ADX55" s="38"/>
      <c r="ADY55" s="38"/>
      <c r="ADZ55" s="38"/>
      <c r="AEA55" s="38"/>
      <c r="AEB55" s="38"/>
      <c r="AEC55" s="38"/>
      <c r="AED55" s="38"/>
      <c r="AEE55" s="38"/>
      <c r="AEF55" s="38"/>
      <c r="AEG55" s="38"/>
      <c r="AEH55" s="38"/>
      <c r="AEI55" s="38"/>
      <c r="AEJ55" s="38"/>
      <c r="AEK55" s="38"/>
      <c r="AEL55" s="38"/>
      <c r="AEM55" s="38"/>
      <c r="AEN55" s="38"/>
      <c r="AEO55" s="38"/>
      <c r="AEP55" s="38"/>
      <c r="AEQ55" s="38"/>
      <c r="AER55" s="38"/>
      <c r="AES55" s="38"/>
      <c r="AET55" s="38"/>
      <c r="AEU55" s="38"/>
      <c r="AEV55" s="38"/>
      <c r="AEW55" s="38"/>
      <c r="AEX55" s="38"/>
      <c r="AEY55" s="38"/>
      <c r="AEZ55" s="38"/>
      <c r="AFA55" s="38"/>
      <c r="AFB55" s="38"/>
      <c r="AFC55" s="38"/>
      <c r="AFD55" s="38"/>
      <c r="AFE55" s="38"/>
      <c r="AFF55" s="38"/>
      <c r="AFG55" s="38"/>
      <c r="AFH55" s="38"/>
      <c r="AFI55" s="38"/>
      <c r="AFJ55" s="38"/>
      <c r="AFK55" s="38"/>
      <c r="AFL55" s="38"/>
      <c r="AFM55" s="38"/>
      <c r="AFN55" s="38"/>
      <c r="AFO55" s="38"/>
      <c r="AFP55" s="38"/>
      <c r="AFQ55" s="38"/>
      <c r="AFR55" s="38"/>
      <c r="AFS55" s="38"/>
      <c r="AFT55" s="38"/>
      <c r="AFU55" s="38"/>
      <c r="AFV55" s="38"/>
      <c r="AFW55" s="38"/>
      <c r="AFX55" s="38"/>
      <c r="AFY55" s="38"/>
      <c r="AFZ55" s="38"/>
      <c r="AGA55" s="38"/>
      <c r="AGB55" s="38"/>
      <c r="AGC55" s="38"/>
      <c r="AGD55" s="38"/>
      <c r="AGE55" s="38"/>
      <c r="AGF55" s="38"/>
      <c r="AGG55" s="38"/>
      <c r="AGH55" s="38"/>
      <c r="AGI55" s="38"/>
      <c r="AGJ55" s="38"/>
      <c r="AGK55" s="38"/>
      <c r="AGL55" s="38"/>
      <c r="AGM55" s="38"/>
      <c r="AGN55" s="38"/>
      <c r="AGO55" s="38"/>
      <c r="AGP55" s="38"/>
      <c r="AGQ55" s="38"/>
      <c r="AGR55" s="38"/>
      <c r="AGS55" s="38"/>
      <c r="AGT55" s="38"/>
      <c r="AGU55" s="38"/>
      <c r="AGV55" s="38"/>
      <c r="AGW55" s="38"/>
      <c r="AGX55" s="38"/>
      <c r="AGY55" s="38"/>
      <c r="AGZ55" s="38"/>
      <c r="AHA55" s="38"/>
      <c r="AHB55" s="38"/>
      <c r="AHC55" s="38"/>
      <c r="AHD55" s="38"/>
      <c r="AHE55" s="38"/>
      <c r="AHF55" s="38"/>
      <c r="AHG55" s="38"/>
      <c r="AHH55" s="38"/>
      <c r="AHI55" s="38"/>
      <c r="AHJ55" s="38"/>
      <c r="AHK55" s="38"/>
      <c r="AHL55" s="38"/>
      <c r="AHM55" s="38"/>
      <c r="AHN55" s="38"/>
      <c r="AHO55" s="38"/>
      <c r="AHP55" s="38"/>
      <c r="AHQ55" s="38"/>
      <c r="AHR55" s="38"/>
      <c r="AHS55" s="38"/>
      <c r="AHT55" s="38"/>
      <c r="AHU55" s="38"/>
      <c r="AHV55" s="38"/>
      <c r="AHW55" s="38"/>
      <c r="AHX55" s="38"/>
      <c r="AHY55" s="38"/>
      <c r="AHZ55" s="38"/>
      <c r="AIA55" s="38"/>
      <c r="AIB55" s="38"/>
      <c r="AIC55" s="38"/>
      <c r="AID55" s="38"/>
      <c r="AIE55" s="38"/>
      <c r="AIF55" s="38"/>
      <c r="AIG55" s="38"/>
      <c r="AIH55" s="38"/>
      <c r="AII55" s="38"/>
      <c r="AIJ55" s="38"/>
      <c r="AIK55" s="38"/>
      <c r="AIL55" s="38"/>
      <c r="AIM55" s="38"/>
      <c r="AIN55" s="38"/>
      <c r="AIO55" s="38"/>
      <c r="AIP55" s="38"/>
      <c r="AIQ55" s="38"/>
      <c r="AIR55" s="38"/>
      <c r="AIS55" s="38"/>
      <c r="AIT55" s="38"/>
      <c r="AIU55" s="38"/>
      <c r="AIV55" s="38"/>
      <c r="AIW55" s="38"/>
      <c r="AIX55" s="38"/>
      <c r="AIY55" s="38"/>
      <c r="AIZ55" s="38"/>
      <c r="AJA55" s="38"/>
      <c r="AJB55" s="38"/>
      <c r="AJC55" s="38"/>
      <c r="AJD55" s="38"/>
      <c r="AJE55" s="38"/>
      <c r="AJF55" s="38"/>
      <c r="AJG55" s="38"/>
      <c r="AJH55" s="38"/>
      <c r="AJI55" s="38"/>
      <c r="AJJ55" s="38"/>
      <c r="AJK55" s="38"/>
      <c r="AJL55" s="38"/>
      <c r="AJM55" s="38"/>
      <c r="AJN55" s="38"/>
      <c r="AJO55" s="38"/>
      <c r="AJP55" s="38"/>
      <c r="AJQ55" s="38"/>
      <c r="AJR55" s="38"/>
      <c r="AJS55" s="38"/>
      <c r="AJT55" s="38"/>
      <c r="AJU55" s="38"/>
      <c r="AJV55" s="38"/>
      <c r="AJW55" s="38"/>
      <c r="AJX55" s="38"/>
      <c r="AJY55" s="38"/>
      <c r="AJZ55" s="38"/>
      <c r="AKA55" s="38"/>
      <c r="AKB55" s="38"/>
      <c r="AKC55" s="38"/>
      <c r="AKD55" s="38"/>
      <c r="AKE55" s="38"/>
      <c r="AKF55" s="38"/>
      <c r="AKG55" s="38"/>
      <c r="AKH55" s="38"/>
      <c r="AKI55" s="38"/>
      <c r="AKJ55" s="38"/>
      <c r="AKK55" s="38"/>
      <c r="AKL55" s="38"/>
      <c r="AKM55" s="38"/>
      <c r="AKN55" s="38"/>
      <c r="AKO55" s="38"/>
      <c r="AKP55" s="38"/>
      <c r="AKQ55" s="38"/>
      <c r="AKR55" s="38"/>
      <c r="AKS55" s="38"/>
      <c r="AKT55" s="38"/>
      <c r="AKU55" s="38"/>
      <c r="AKV55" s="38"/>
      <c r="AKW55" s="38"/>
      <c r="AKX55" s="38"/>
      <c r="AKY55" s="38"/>
      <c r="AKZ55" s="38"/>
      <c r="ALA55" s="38"/>
      <c r="ALB55" s="38"/>
      <c r="ALC55" s="38"/>
      <c r="ALD55" s="38"/>
      <c r="ALE55" s="38"/>
      <c r="ALF55" s="38"/>
      <c r="ALG55" s="38"/>
      <c r="ALH55" s="38"/>
      <c r="ALI55" s="38"/>
      <c r="ALJ55" s="38"/>
      <c r="ALK55" s="38"/>
      <c r="ALL55" s="38"/>
      <c r="ALM55" s="38"/>
      <c r="ALN55" s="38"/>
      <c r="ALO55" s="38"/>
      <c r="ALP55" s="38"/>
      <c r="ALQ55" s="38"/>
      <c r="ALR55" s="38"/>
      <c r="ALS55" s="38"/>
      <c r="ALT55" s="38"/>
      <c r="ALU55" s="38"/>
      <c r="ALV55" s="38"/>
      <c r="ALW55" s="38"/>
      <c r="ALX55" s="38"/>
      <c r="ALY55" s="38"/>
      <c r="ALZ55" s="38"/>
      <c r="AMA55" s="38"/>
      <c r="AMB55" s="38"/>
      <c r="AMC55" s="38"/>
      <c r="AMD55" s="38"/>
      <c r="AME55" s="38"/>
      <c r="AMF55" s="38"/>
      <c r="AMG55" s="38"/>
      <c r="AMH55" s="38"/>
      <c r="AMI55" s="38"/>
      <c r="AMJ55" s="38"/>
      <c r="AMK55" s="38"/>
      <c r="AML55" s="38"/>
      <c r="AMM55" s="38"/>
      <c r="AMN55" s="38"/>
      <c r="AMO55" s="38"/>
      <c r="AMP55" s="38"/>
      <c r="AMQ55" s="38"/>
      <c r="AMR55" s="38"/>
      <c r="AMS55" s="38"/>
      <c r="AMT55" s="38"/>
      <c r="AMU55" s="38"/>
      <c r="AMV55" s="38"/>
      <c r="AMW55" s="38"/>
      <c r="AMX55" s="38"/>
      <c r="AMY55" s="38"/>
      <c r="AMZ55" s="38"/>
      <c r="ANA55" s="38"/>
      <c r="ANB55" s="38"/>
      <c r="ANC55" s="38"/>
      <c r="AND55" s="38"/>
      <c r="ANE55" s="38"/>
      <c r="ANF55" s="38"/>
      <c r="ANG55" s="38"/>
      <c r="ANH55" s="38"/>
      <c r="ANI55" s="38"/>
      <c r="ANJ55" s="38"/>
      <c r="ANK55" s="38"/>
      <c r="ANL55" s="38"/>
      <c r="ANM55" s="38"/>
      <c r="ANN55" s="38"/>
      <c r="ANO55" s="38"/>
      <c r="ANP55" s="38"/>
      <c r="ANQ55" s="38"/>
      <c r="ANR55" s="38"/>
      <c r="ANS55" s="38"/>
      <c r="ANT55" s="38"/>
      <c r="ANU55" s="38"/>
      <c r="ANV55" s="38"/>
      <c r="ANW55" s="38"/>
      <c r="ANX55" s="38"/>
      <c r="ANY55" s="38"/>
      <c r="ANZ55" s="38"/>
      <c r="AOA55" s="38"/>
      <c r="AOB55" s="38"/>
      <c r="AOC55" s="38"/>
      <c r="AOD55" s="38"/>
      <c r="AOE55" s="38"/>
      <c r="AOF55" s="38"/>
      <c r="AOG55" s="38"/>
      <c r="AOH55" s="38"/>
      <c r="AOI55" s="38"/>
      <c r="AOJ55" s="38"/>
      <c r="AOK55" s="38"/>
      <c r="AOL55" s="38"/>
      <c r="AOM55" s="38"/>
      <c r="AON55" s="38"/>
      <c r="AOO55" s="38"/>
      <c r="AOP55" s="38"/>
      <c r="AOQ55" s="38"/>
      <c r="AOR55" s="38"/>
      <c r="AOS55" s="38"/>
      <c r="AOT55" s="38"/>
      <c r="AOU55" s="38"/>
      <c r="AOV55" s="38"/>
      <c r="AOW55" s="38"/>
      <c r="AOX55" s="38"/>
      <c r="AOY55" s="38"/>
      <c r="AOZ55" s="38"/>
      <c r="APA55" s="38"/>
      <c r="APB55" s="38"/>
      <c r="APC55" s="38"/>
      <c r="APD55" s="38"/>
      <c r="APE55" s="38"/>
      <c r="APF55" s="38"/>
      <c r="APG55" s="38"/>
      <c r="APH55" s="38"/>
      <c r="API55" s="38"/>
      <c r="APJ55" s="38"/>
      <c r="APK55" s="38"/>
      <c r="APL55" s="38"/>
      <c r="APM55" s="38"/>
      <c r="APN55" s="38"/>
      <c r="APO55" s="38"/>
      <c r="APP55" s="38"/>
      <c r="APQ55" s="38"/>
      <c r="APR55" s="38"/>
      <c r="APS55" s="38"/>
      <c r="APT55" s="38"/>
      <c r="APU55" s="38"/>
      <c r="APV55" s="38"/>
      <c r="APW55" s="38"/>
      <c r="APX55" s="38"/>
      <c r="APY55" s="38"/>
      <c r="APZ55" s="38"/>
      <c r="AQA55" s="38"/>
      <c r="AQB55" s="38"/>
      <c r="AQC55" s="38"/>
      <c r="AQD55" s="38"/>
      <c r="AQE55" s="38"/>
      <c r="AQF55" s="38"/>
      <c r="AQG55" s="38"/>
      <c r="AQH55" s="38"/>
      <c r="AQI55" s="38"/>
      <c r="AQJ55" s="38"/>
      <c r="AQK55" s="38"/>
      <c r="AQL55" s="38"/>
      <c r="AQM55" s="38"/>
      <c r="AQN55" s="38"/>
      <c r="AQO55" s="38"/>
      <c r="AQP55" s="38"/>
      <c r="AQQ55" s="38"/>
      <c r="AQR55" s="38"/>
      <c r="AQS55" s="38"/>
      <c r="AQT55" s="38"/>
      <c r="AQU55" s="38"/>
      <c r="AQV55" s="38"/>
      <c r="AQW55" s="38"/>
      <c r="AQX55" s="38"/>
      <c r="AQY55" s="38"/>
      <c r="AQZ55" s="38"/>
      <c r="ARA55" s="38"/>
      <c r="ARB55" s="38"/>
      <c r="ARC55" s="38"/>
      <c r="ARD55" s="38"/>
      <c r="ARE55" s="38"/>
      <c r="ARF55" s="38"/>
      <c r="ARG55" s="38"/>
      <c r="ARH55" s="38"/>
      <c r="ARI55" s="38"/>
      <c r="ARJ55" s="38"/>
      <c r="ARK55" s="38"/>
      <c r="ARL55" s="38"/>
      <c r="ARM55" s="38"/>
      <c r="ARN55" s="38"/>
      <c r="ARO55" s="38"/>
      <c r="ARP55" s="38"/>
      <c r="ARQ55" s="38"/>
      <c r="ARR55" s="38"/>
      <c r="ARS55" s="38"/>
      <c r="ART55" s="38"/>
      <c r="ARU55" s="38"/>
      <c r="ARV55" s="38"/>
      <c r="ARW55" s="38"/>
      <c r="ARX55" s="38"/>
      <c r="ARY55" s="38"/>
      <c r="ARZ55" s="38"/>
      <c r="ASA55" s="38"/>
      <c r="ASB55" s="38"/>
      <c r="ASC55" s="38"/>
      <c r="ASD55" s="38"/>
      <c r="ASE55" s="38"/>
      <c r="ASF55" s="38"/>
      <c r="ASG55" s="38"/>
      <c r="ASH55" s="38"/>
      <c r="ASI55" s="38"/>
      <c r="ASJ55" s="38"/>
      <c r="ASK55" s="38"/>
      <c r="ASL55" s="38"/>
      <c r="ASM55" s="38"/>
      <c r="ASN55" s="38"/>
      <c r="ASO55" s="38"/>
      <c r="ASP55" s="38"/>
      <c r="ASQ55" s="38"/>
      <c r="ASR55" s="38"/>
      <c r="ASS55" s="38"/>
      <c r="AST55" s="38"/>
      <c r="ASU55" s="38"/>
      <c r="ASV55" s="38"/>
      <c r="ASW55" s="38"/>
      <c r="ASX55" s="38"/>
      <c r="ASY55" s="38"/>
      <c r="ASZ55" s="38"/>
      <c r="ATA55" s="38"/>
      <c r="ATB55" s="38"/>
      <c r="ATC55" s="38"/>
      <c r="ATD55" s="38"/>
      <c r="ATE55" s="38"/>
      <c r="ATF55" s="38"/>
      <c r="ATG55" s="38"/>
      <c r="ATH55" s="38"/>
      <c r="ATI55" s="38"/>
      <c r="ATJ55" s="38"/>
      <c r="ATK55" s="38"/>
      <c r="ATL55" s="38"/>
      <c r="ATM55" s="38"/>
      <c r="ATN55" s="38"/>
      <c r="ATO55" s="38"/>
      <c r="ATP55" s="38"/>
      <c r="ATQ55" s="38"/>
      <c r="ATR55" s="38"/>
      <c r="ATS55" s="38"/>
      <c r="ATT55" s="38"/>
      <c r="ATU55" s="38"/>
      <c r="ATV55" s="38"/>
      <c r="ATW55" s="38"/>
      <c r="ATX55" s="38"/>
      <c r="ATY55" s="38"/>
      <c r="ATZ55" s="38"/>
      <c r="AUA55" s="38"/>
      <c r="AUB55" s="38"/>
      <c r="AUC55" s="38"/>
      <c r="AUD55" s="38"/>
      <c r="AUE55" s="38"/>
      <c r="AUF55" s="38"/>
      <c r="AUG55" s="38"/>
      <c r="AUH55" s="38"/>
      <c r="AUI55" s="38"/>
      <c r="AUJ55" s="38"/>
      <c r="AUK55" s="38"/>
      <c r="AUL55" s="38"/>
      <c r="AUM55" s="38"/>
      <c r="AUN55" s="38"/>
      <c r="AUO55" s="38"/>
      <c r="AUP55" s="38"/>
      <c r="AUQ55" s="38"/>
      <c r="AUR55" s="38"/>
      <c r="AUS55" s="38"/>
      <c r="AUT55" s="38"/>
      <c r="AUU55" s="38"/>
      <c r="AUV55" s="38"/>
      <c r="AUW55" s="38"/>
      <c r="AUX55" s="38"/>
      <c r="AUY55" s="38"/>
      <c r="AUZ55" s="38"/>
      <c r="AVA55" s="38"/>
      <c r="AVB55" s="38"/>
      <c r="AVC55" s="38"/>
      <c r="AVD55" s="38"/>
      <c r="AVE55" s="38"/>
      <c r="AVF55" s="38"/>
      <c r="AVG55" s="38"/>
      <c r="AVH55" s="38"/>
      <c r="AVI55" s="38"/>
      <c r="AVJ55" s="38"/>
      <c r="AVK55" s="38"/>
      <c r="AVL55" s="38"/>
      <c r="AVM55" s="38"/>
      <c r="AVN55" s="38"/>
      <c r="AVO55" s="38"/>
      <c r="AVP55" s="38"/>
      <c r="AVQ55" s="38"/>
      <c r="AVR55" s="38"/>
      <c r="AVS55" s="38"/>
      <c r="AVT55" s="38"/>
      <c r="AVU55" s="38"/>
      <c r="AVV55" s="38"/>
      <c r="AVW55" s="38"/>
      <c r="AVX55" s="38"/>
      <c r="AVY55" s="38"/>
      <c r="AVZ55" s="38"/>
      <c r="AWA55" s="38"/>
      <c r="AWB55" s="38"/>
      <c r="AWC55" s="38"/>
      <c r="AWD55" s="38"/>
      <c r="AWE55" s="38"/>
      <c r="AWF55" s="38"/>
      <c r="AWG55" s="38"/>
      <c r="AWH55" s="38"/>
      <c r="AWI55" s="38"/>
      <c r="AWJ55" s="38"/>
      <c r="AWK55" s="38"/>
      <c r="AWL55" s="38"/>
      <c r="AWM55" s="38"/>
      <c r="AWN55" s="38"/>
      <c r="AWO55" s="38"/>
      <c r="AWP55" s="38"/>
      <c r="AWQ55" s="38"/>
      <c r="AWR55" s="38"/>
      <c r="AWS55" s="38"/>
      <c r="AWT55" s="38"/>
      <c r="AWU55" s="38"/>
      <c r="AWV55" s="38"/>
      <c r="AWW55" s="38"/>
      <c r="AWX55" s="38"/>
      <c r="AWY55" s="38"/>
      <c r="AWZ55" s="38"/>
      <c r="AXA55" s="38"/>
      <c r="AXB55" s="38"/>
      <c r="AXC55" s="38"/>
      <c r="AXD55" s="38"/>
      <c r="AXE55" s="38"/>
      <c r="AXF55" s="38"/>
      <c r="AXG55" s="38"/>
      <c r="AXH55" s="38"/>
      <c r="AXI55" s="38"/>
      <c r="AXJ55" s="38"/>
      <c r="AXK55" s="38"/>
      <c r="AXL55" s="38"/>
      <c r="AXM55" s="38"/>
      <c r="AXN55" s="38"/>
      <c r="AXO55" s="38"/>
      <c r="AXP55" s="38"/>
      <c r="AXQ55" s="38"/>
      <c r="AXR55" s="38"/>
      <c r="AXS55" s="38"/>
      <c r="AXT55" s="38"/>
      <c r="AXU55" s="38"/>
      <c r="AXV55" s="38"/>
      <c r="AXW55" s="38"/>
      <c r="AXX55" s="38"/>
      <c r="AXY55" s="38"/>
      <c r="AXZ55" s="38"/>
      <c r="AYA55" s="38"/>
      <c r="AYB55" s="38"/>
      <c r="AYC55" s="38"/>
      <c r="AYD55" s="38"/>
      <c r="AYE55" s="38"/>
      <c r="AYF55" s="38"/>
      <c r="AYG55" s="38"/>
      <c r="AYH55" s="38"/>
      <c r="AYI55" s="38"/>
      <c r="AYJ55" s="38"/>
      <c r="AYK55" s="38"/>
      <c r="AYL55" s="38"/>
      <c r="AYM55" s="38"/>
      <c r="AYN55" s="38"/>
      <c r="AYO55" s="38"/>
      <c r="AYP55" s="38"/>
      <c r="AYQ55" s="38"/>
      <c r="AYR55" s="38"/>
      <c r="AYS55" s="38"/>
      <c r="AYT55" s="38"/>
      <c r="AYU55" s="38"/>
      <c r="AYV55" s="38"/>
      <c r="AYW55" s="38"/>
      <c r="AYX55" s="38"/>
      <c r="AYY55" s="38"/>
      <c r="AYZ55" s="38"/>
      <c r="AZA55" s="38"/>
      <c r="AZB55" s="38"/>
      <c r="AZC55" s="38"/>
      <c r="AZD55" s="38"/>
      <c r="AZE55" s="38"/>
      <c r="AZF55" s="38"/>
      <c r="AZG55" s="38"/>
      <c r="AZH55" s="38"/>
      <c r="AZI55" s="38"/>
      <c r="AZJ55" s="38"/>
      <c r="AZK55" s="38"/>
      <c r="AZL55" s="38"/>
      <c r="AZM55" s="38"/>
      <c r="AZN55" s="38"/>
      <c r="AZO55" s="38"/>
      <c r="AZP55" s="38"/>
      <c r="AZQ55" s="38"/>
      <c r="AZR55" s="38"/>
      <c r="AZS55" s="38"/>
      <c r="AZT55" s="38"/>
      <c r="AZU55" s="38"/>
      <c r="AZV55" s="38"/>
      <c r="AZW55" s="38"/>
      <c r="AZX55" s="38"/>
      <c r="AZY55" s="38"/>
      <c r="AZZ55" s="38"/>
      <c r="BAA55" s="38"/>
      <c r="BAB55" s="38"/>
      <c r="BAC55" s="38"/>
      <c r="BAD55" s="38"/>
      <c r="BAE55" s="38"/>
      <c r="BAF55" s="38"/>
      <c r="BAG55" s="38"/>
      <c r="BAH55" s="38"/>
      <c r="BAI55" s="38"/>
      <c r="BAJ55" s="38"/>
      <c r="BAK55" s="38"/>
      <c r="BAL55" s="38"/>
      <c r="BAM55" s="38"/>
      <c r="BAN55" s="38"/>
      <c r="BAO55" s="38"/>
      <c r="BAP55" s="38"/>
      <c r="BAQ55" s="38"/>
      <c r="BAR55" s="38"/>
      <c r="BAS55" s="38"/>
      <c r="BAT55" s="38"/>
      <c r="BAU55" s="38"/>
      <c r="BAV55" s="38"/>
      <c r="BAW55" s="38"/>
      <c r="BAX55" s="38"/>
      <c r="BAY55" s="38"/>
      <c r="BAZ55" s="38"/>
      <c r="BBA55" s="38"/>
      <c r="BBB55" s="38"/>
      <c r="BBC55" s="38"/>
      <c r="BBD55" s="38"/>
      <c r="BBE55" s="38"/>
      <c r="BBF55" s="38"/>
      <c r="BBG55" s="38"/>
      <c r="BBH55" s="38"/>
      <c r="BBI55" s="38"/>
      <c r="BBJ55" s="38"/>
      <c r="BBK55" s="38"/>
      <c r="BBL55" s="38"/>
      <c r="BBM55" s="38"/>
      <c r="BBN55" s="38"/>
      <c r="BBO55" s="38"/>
      <c r="BBP55" s="38"/>
      <c r="BBQ55" s="38"/>
      <c r="BBR55" s="38"/>
      <c r="BBS55" s="38"/>
      <c r="BBT55" s="38"/>
      <c r="BBU55" s="38"/>
      <c r="BBV55" s="38"/>
      <c r="BBW55" s="38"/>
      <c r="BBX55" s="38"/>
      <c r="BBY55" s="38"/>
      <c r="BBZ55" s="38"/>
      <c r="BCA55" s="38"/>
      <c r="BCB55" s="38"/>
      <c r="BCC55" s="38"/>
      <c r="BCD55" s="38"/>
      <c r="BCE55" s="38"/>
      <c r="BCF55" s="38"/>
      <c r="BCG55" s="38"/>
      <c r="BCH55" s="38"/>
      <c r="BCI55" s="38"/>
      <c r="BCJ55" s="38"/>
      <c r="BCK55" s="38"/>
      <c r="BCL55" s="38"/>
      <c r="BCM55" s="38"/>
      <c r="BCN55" s="38"/>
      <c r="BCO55" s="38"/>
      <c r="BCP55" s="38"/>
      <c r="BCQ55" s="38"/>
      <c r="BCR55" s="38"/>
      <c r="BCS55" s="38"/>
      <c r="BCT55" s="38"/>
      <c r="BCU55" s="38"/>
      <c r="BCV55" s="38"/>
      <c r="BCW55" s="38"/>
      <c r="BCX55" s="38"/>
      <c r="BCY55" s="38"/>
      <c r="BCZ55" s="38"/>
      <c r="BDA55" s="38"/>
      <c r="BDB55" s="38"/>
      <c r="BDC55" s="38"/>
      <c r="BDD55" s="38"/>
      <c r="BDE55" s="38"/>
      <c r="BDF55" s="38"/>
      <c r="BDG55" s="38"/>
      <c r="BDH55" s="38"/>
      <c r="BDI55" s="38"/>
      <c r="BDJ55" s="38"/>
      <c r="BDK55" s="38"/>
      <c r="BDL55" s="38"/>
      <c r="BDM55" s="38"/>
      <c r="BDN55" s="38"/>
      <c r="BDO55" s="38"/>
      <c r="BDP55" s="38"/>
      <c r="BDQ55" s="38"/>
      <c r="BDR55" s="38"/>
      <c r="BDS55" s="38"/>
      <c r="BDT55" s="38"/>
      <c r="BDU55" s="38"/>
      <c r="BDV55" s="38"/>
      <c r="BDW55" s="38"/>
      <c r="BDX55" s="38"/>
      <c r="BDY55" s="38"/>
      <c r="BDZ55" s="38"/>
      <c r="BEA55" s="38"/>
      <c r="BEB55" s="38"/>
      <c r="BEC55" s="38"/>
      <c r="BED55" s="38"/>
      <c r="BEE55" s="38"/>
      <c r="BEF55" s="38"/>
      <c r="BEG55" s="38"/>
      <c r="BEH55" s="38"/>
      <c r="BEI55" s="38"/>
      <c r="BEJ55" s="38"/>
      <c r="BEK55" s="38"/>
      <c r="BEL55" s="38"/>
      <c r="BEM55" s="38"/>
      <c r="BEN55" s="38"/>
      <c r="BEO55" s="38"/>
      <c r="BEP55" s="38"/>
      <c r="BEQ55" s="38"/>
      <c r="BER55" s="38"/>
      <c r="BES55" s="38"/>
      <c r="BET55" s="38"/>
      <c r="BEU55" s="38"/>
      <c r="BEV55" s="38"/>
      <c r="BEW55" s="38"/>
      <c r="BEX55" s="38"/>
      <c r="BEY55" s="38"/>
      <c r="BEZ55" s="38"/>
      <c r="BFA55" s="38"/>
      <c r="BFB55" s="38"/>
      <c r="BFC55" s="38"/>
      <c r="BFD55" s="38"/>
      <c r="BFE55" s="38"/>
      <c r="BFF55" s="38"/>
      <c r="BFG55" s="38"/>
      <c r="BFH55" s="38"/>
      <c r="BFI55" s="38"/>
      <c r="BFJ55" s="38"/>
      <c r="BFK55" s="38"/>
      <c r="BFL55" s="38"/>
      <c r="BFM55" s="38"/>
      <c r="BFN55" s="38"/>
      <c r="BFO55" s="38"/>
      <c r="BFP55" s="38"/>
      <c r="BFQ55" s="38"/>
      <c r="BFR55" s="38"/>
      <c r="BFS55" s="38"/>
      <c r="BFT55" s="38"/>
      <c r="BFU55" s="38"/>
      <c r="BFV55" s="38"/>
      <c r="BFW55" s="38"/>
      <c r="BFX55" s="38"/>
      <c r="BFY55" s="38"/>
      <c r="BFZ55" s="38"/>
      <c r="BGA55" s="38"/>
      <c r="BGB55" s="38"/>
      <c r="BGC55" s="38"/>
      <c r="BGD55" s="38"/>
      <c r="BGE55" s="38"/>
      <c r="BGF55" s="38"/>
      <c r="BGG55" s="38"/>
      <c r="BGH55" s="38"/>
      <c r="BGI55" s="38"/>
      <c r="BGJ55" s="38"/>
      <c r="BGK55" s="38"/>
      <c r="BGL55" s="38"/>
      <c r="BGM55" s="38"/>
      <c r="BGN55" s="38"/>
      <c r="BGO55" s="38"/>
      <c r="BGP55" s="38"/>
      <c r="BGQ55" s="38"/>
      <c r="BGR55" s="38"/>
      <c r="BGS55" s="38"/>
      <c r="BGT55" s="38"/>
      <c r="BGU55" s="38"/>
      <c r="BGV55" s="38"/>
      <c r="BGW55" s="38"/>
      <c r="BGX55" s="38"/>
      <c r="BGY55" s="38"/>
      <c r="BGZ55" s="38"/>
      <c r="BHA55" s="38"/>
      <c r="BHB55" s="38"/>
      <c r="BHC55" s="38"/>
      <c r="BHD55" s="38"/>
      <c r="BHE55" s="38"/>
      <c r="BHF55" s="38"/>
      <c r="BHG55" s="38"/>
      <c r="BHH55" s="38"/>
      <c r="BHI55" s="38"/>
      <c r="BHJ55" s="38"/>
      <c r="BHK55" s="38"/>
      <c r="BHL55" s="38"/>
      <c r="BHM55" s="38"/>
      <c r="BHN55" s="38"/>
      <c r="BHO55" s="38"/>
      <c r="BHP55" s="38"/>
      <c r="BHQ55" s="38"/>
      <c r="BHR55" s="38"/>
      <c r="BHS55" s="38"/>
      <c r="BHT55" s="38"/>
      <c r="BHU55" s="38"/>
      <c r="BHV55" s="38"/>
      <c r="BHW55" s="38"/>
      <c r="BHX55" s="38"/>
      <c r="BHY55" s="38"/>
      <c r="BHZ55" s="38"/>
      <c r="BIA55" s="38"/>
      <c r="BIB55" s="38"/>
      <c r="BIC55" s="38"/>
      <c r="BID55" s="38"/>
      <c r="BIE55" s="38"/>
      <c r="BIF55" s="38"/>
      <c r="BIG55" s="38"/>
      <c r="BIH55" s="38"/>
      <c r="BII55" s="38"/>
      <c r="BIJ55" s="38"/>
      <c r="BIK55" s="38"/>
      <c r="BIL55" s="38"/>
      <c r="BIM55" s="38"/>
      <c r="BIN55" s="38"/>
      <c r="BIO55" s="38"/>
      <c r="BIP55" s="38"/>
      <c r="BIQ55" s="38"/>
      <c r="BIR55" s="38"/>
      <c r="BIS55" s="38"/>
      <c r="BIT55" s="38"/>
      <c r="BIU55" s="38"/>
      <c r="BIV55" s="38"/>
      <c r="BIW55" s="38"/>
      <c r="BIX55" s="38"/>
      <c r="BIY55" s="38"/>
      <c r="BIZ55" s="38"/>
      <c r="BJA55" s="38"/>
      <c r="BJB55" s="38"/>
      <c r="BJC55" s="38"/>
      <c r="BJD55" s="38"/>
      <c r="BJE55" s="38"/>
      <c r="BJF55" s="38"/>
      <c r="BJG55" s="38"/>
      <c r="BJH55" s="38"/>
      <c r="BJI55" s="38"/>
      <c r="BJJ55" s="38"/>
      <c r="BJK55" s="38"/>
      <c r="BJL55" s="38"/>
      <c r="BJM55" s="38"/>
      <c r="BJN55" s="38"/>
      <c r="BJO55" s="38"/>
      <c r="BJP55" s="38"/>
      <c r="BJQ55" s="38"/>
      <c r="BJR55" s="38"/>
      <c r="BJS55" s="38"/>
      <c r="BJT55" s="38"/>
      <c r="BJU55" s="38"/>
      <c r="BJV55" s="38"/>
      <c r="BJW55" s="38"/>
      <c r="BJX55" s="38"/>
      <c r="BJY55" s="38"/>
      <c r="BJZ55" s="38"/>
      <c r="BKA55" s="38"/>
      <c r="BKB55" s="38"/>
      <c r="BKC55" s="38"/>
      <c r="BKD55" s="38"/>
      <c r="BKE55" s="38"/>
      <c r="BKF55" s="38"/>
      <c r="BKG55" s="38"/>
      <c r="BKH55" s="38"/>
      <c r="BKI55" s="38"/>
      <c r="BKJ55" s="38"/>
      <c r="BKK55" s="38"/>
      <c r="BKL55" s="38"/>
      <c r="BKM55" s="38"/>
      <c r="BKN55" s="38"/>
      <c r="BKO55" s="38"/>
      <c r="BKP55" s="38"/>
      <c r="BKQ55" s="38"/>
      <c r="BKR55" s="38"/>
      <c r="BKS55" s="38"/>
      <c r="BKT55" s="38"/>
      <c r="BKU55" s="38"/>
      <c r="BKV55" s="38"/>
      <c r="BKW55" s="38"/>
      <c r="BKX55" s="38"/>
      <c r="BKY55" s="38"/>
      <c r="BKZ55" s="38"/>
      <c r="BLA55" s="38"/>
      <c r="BLB55" s="38"/>
      <c r="BLC55" s="38"/>
      <c r="BLD55" s="38"/>
      <c r="BLE55" s="38"/>
      <c r="BLF55" s="38"/>
      <c r="BLG55" s="38"/>
      <c r="BLH55" s="38"/>
      <c r="BLI55" s="38"/>
      <c r="BLJ55" s="38"/>
      <c r="BLK55" s="38"/>
      <c r="BLL55" s="38"/>
      <c r="BLM55" s="38"/>
      <c r="BLN55" s="38"/>
      <c r="BLO55" s="38"/>
      <c r="BLP55" s="38"/>
      <c r="BLQ55" s="38"/>
      <c r="BLR55" s="38"/>
      <c r="BLS55" s="38"/>
      <c r="BLT55" s="38"/>
      <c r="BLU55" s="38"/>
      <c r="BLV55" s="38"/>
      <c r="BLW55" s="38"/>
      <c r="BLX55" s="38"/>
      <c r="BLY55" s="38"/>
      <c r="BLZ55" s="38"/>
      <c r="BMA55" s="38"/>
      <c r="BMB55" s="38"/>
      <c r="BMC55" s="38"/>
      <c r="BMD55" s="38"/>
      <c r="BME55" s="38"/>
      <c r="BMF55" s="38"/>
      <c r="BMG55" s="38"/>
      <c r="BMH55" s="38"/>
      <c r="BMI55" s="38"/>
      <c r="BMJ55" s="38"/>
      <c r="BMK55" s="38"/>
      <c r="BML55" s="38"/>
      <c r="BMM55" s="38"/>
      <c r="BMN55" s="38"/>
      <c r="BMO55" s="38"/>
      <c r="BMP55" s="38"/>
      <c r="BMQ55" s="38"/>
      <c r="BMR55" s="38"/>
      <c r="BMS55" s="38"/>
      <c r="BMT55" s="38"/>
      <c r="BMU55" s="38"/>
      <c r="BMV55" s="38"/>
      <c r="BMW55" s="38"/>
      <c r="BMX55" s="38"/>
      <c r="BMY55" s="38"/>
      <c r="BMZ55" s="38"/>
      <c r="BNA55" s="38"/>
      <c r="BNB55" s="38"/>
      <c r="BNC55" s="38"/>
      <c r="BND55" s="38"/>
      <c r="BNE55" s="38"/>
      <c r="BNF55" s="38"/>
      <c r="BNG55" s="38"/>
      <c r="BNH55" s="38"/>
      <c r="BNI55" s="38"/>
      <c r="BNJ55" s="38"/>
      <c r="BNK55" s="38"/>
      <c r="BNL55" s="38"/>
      <c r="BNM55" s="38"/>
      <c r="BNN55" s="38"/>
      <c r="BNO55" s="38"/>
      <c r="BNP55" s="38"/>
      <c r="BNQ55" s="38"/>
      <c r="BNR55" s="38"/>
      <c r="BNS55" s="38"/>
      <c r="BNT55" s="38"/>
      <c r="BNU55" s="38"/>
      <c r="BNV55" s="38"/>
      <c r="BNW55" s="38"/>
      <c r="BNX55" s="38"/>
      <c r="BNY55" s="38"/>
      <c r="BNZ55" s="38"/>
      <c r="BOA55" s="38"/>
      <c r="BOB55" s="38"/>
      <c r="BOC55" s="38"/>
      <c r="BOD55" s="38"/>
      <c r="BOE55" s="38"/>
      <c r="BOF55" s="38"/>
      <c r="BOG55" s="38"/>
      <c r="BOH55" s="38"/>
      <c r="BOI55" s="38"/>
      <c r="BOJ55" s="38"/>
      <c r="BOK55" s="38"/>
      <c r="BOL55" s="38"/>
      <c r="BOM55" s="38"/>
      <c r="BON55" s="38"/>
      <c r="BOO55" s="38"/>
      <c r="BOP55" s="38"/>
      <c r="BOQ55" s="38"/>
      <c r="BOR55" s="38"/>
      <c r="BOS55" s="38"/>
      <c r="BOT55" s="38"/>
      <c r="BOU55" s="38"/>
      <c r="BOV55" s="38"/>
      <c r="BOW55" s="38"/>
      <c r="BOX55" s="38"/>
      <c r="BOY55" s="38"/>
      <c r="BOZ55" s="38"/>
      <c r="BPA55" s="38"/>
      <c r="BPB55" s="38"/>
      <c r="BPC55" s="38"/>
      <c r="BPD55" s="38"/>
      <c r="BPE55" s="38"/>
      <c r="BPF55" s="38"/>
      <c r="BPG55" s="38"/>
      <c r="BPH55" s="38"/>
      <c r="BPI55" s="38"/>
      <c r="BPJ55" s="38"/>
      <c r="BPK55" s="38"/>
      <c r="BPL55" s="38"/>
      <c r="BPM55" s="38"/>
      <c r="BPN55" s="38"/>
      <c r="BPO55" s="38"/>
      <c r="BPP55" s="38"/>
      <c r="BPQ55" s="38"/>
      <c r="BPR55" s="38"/>
      <c r="BPS55" s="38"/>
      <c r="BPT55" s="38"/>
      <c r="BPU55" s="38"/>
      <c r="BPV55" s="38"/>
      <c r="BPW55" s="38"/>
      <c r="BPX55" s="38"/>
      <c r="BPY55" s="38"/>
      <c r="BPZ55" s="38"/>
      <c r="BQA55" s="38"/>
      <c r="BQB55" s="38"/>
      <c r="BQC55" s="38"/>
      <c r="BQD55" s="38"/>
      <c r="BQE55" s="38"/>
      <c r="BQF55" s="38"/>
      <c r="BQG55" s="38"/>
      <c r="BQH55" s="38"/>
      <c r="BQI55" s="38"/>
      <c r="BQJ55" s="38"/>
      <c r="BQK55" s="38"/>
      <c r="BQL55" s="38"/>
      <c r="BQM55" s="38"/>
      <c r="BQN55" s="38"/>
      <c r="BQO55" s="38"/>
      <c r="BQP55" s="38"/>
      <c r="BQQ55" s="38"/>
      <c r="BQR55" s="38"/>
      <c r="BQS55" s="38"/>
      <c r="BQT55" s="38"/>
      <c r="BQU55" s="38"/>
      <c r="BQV55" s="38"/>
      <c r="BQW55" s="38"/>
      <c r="BQX55" s="38"/>
      <c r="BQY55" s="38"/>
      <c r="BQZ55" s="38"/>
      <c r="BRA55" s="38"/>
      <c r="BRB55" s="38"/>
      <c r="BRC55" s="38"/>
      <c r="BRD55" s="38"/>
      <c r="BRE55" s="38"/>
      <c r="BRF55" s="38"/>
      <c r="BRG55" s="38"/>
      <c r="BRH55" s="38"/>
      <c r="BRI55" s="38"/>
      <c r="BRJ55" s="38"/>
      <c r="BRK55" s="38"/>
      <c r="BRL55" s="38"/>
      <c r="BRM55" s="38"/>
      <c r="BRN55" s="38"/>
      <c r="BRO55" s="38"/>
      <c r="BRP55" s="38"/>
      <c r="BRQ55" s="38"/>
      <c r="BRR55" s="38"/>
      <c r="BRS55" s="38"/>
      <c r="BRT55" s="38"/>
      <c r="BRU55" s="38"/>
      <c r="BRV55" s="38"/>
      <c r="BRW55" s="38"/>
      <c r="BRX55" s="38"/>
      <c r="BRY55" s="38"/>
      <c r="BRZ55" s="38"/>
      <c r="BSA55" s="38"/>
      <c r="BSB55" s="38"/>
      <c r="BSC55" s="38"/>
      <c r="BSD55" s="38"/>
      <c r="BSE55" s="38"/>
      <c r="BSF55" s="38"/>
      <c r="BSG55" s="38"/>
      <c r="BSH55" s="38"/>
      <c r="BSI55" s="38"/>
      <c r="BSJ55" s="38"/>
      <c r="BSK55" s="38"/>
      <c r="BSL55" s="38"/>
      <c r="BSM55" s="38"/>
      <c r="BSN55" s="38"/>
      <c r="BSO55" s="38"/>
      <c r="BSP55" s="38"/>
      <c r="BSQ55" s="38"/>
      <c r="BSR55" s="38"/>
      <c r="BSS55" s="38"/>
      <c r="BST55" s="38"/>
      <c r="BSU55" s="38"/>
      <c r="BSV55" s="38"/>
      <c r="BSW55" s="38"/>
      <c r="BSX55" s="38"/>
      <c r="BSY55" s="38"/>
      <c r="BSZ55" s="38"/>
      <c r="BTA55" s="38"/>
      <c r="BTB55" s="38"/>
      <c r="BTC55" s="38"/>
      <c r="BTD55" s="38"/>
      <c r="BTE55" s="38"/>
      <c r="BTF55" s="38"/>
      <c r="BTG55" s="38"/>
      <c r="BTH55" s="38"/>
      <c r="BTI55" s="38"/>
      <c r="BTJ55" s="38"/>
      <c r="BTK55" s="38"/>
      <c r="BTL55" s="38"/>
      <c r="BTM55" s="38"/>
      <c r="BTN55" s="38"/>
      <c r="BTO55" s="38"/>
      <c r="BTP55" s="38"/>
      <c r="BTQ55" s="38"/>
      <c r="BTR55" s="38"/>
      <c r="BTS55" s="38"/>
      <c r="BTT55" s="38"/>
      <c r="BTU55" s="38"/>
      <c r="BTV55" s="38"/>
      <c r="BTW55" s="38"/>
      <c r="BTX55" s="38"/>
      <c r="BTY55" s="38"/>
      <c r="BTZ55" s="38"/>
      <c r="BUA55" s="38"/>
      <c r="BUB55" s="38"/>
      <c r="BUC55" s="38"/>
      <c r="BUD55" s="38"/>
      <c r="BUE55" s="38"/>
      <c r="BUF55" s="38"/>
      <c r="BUG55" s="38"/>
      <c r="BUH55" s="38"/>
      <c r="BUI55" s="38"/>
      <c r="BUJ55" s="38"/>
      <c r="BUK55" s="38"/>
      <c r="BUL55" s="38"/>
      <c r="BUM55" s="38"/>
      <c r="BUN55" s="38"/>
      <c r="BUO55" s="38"/>
      <c r="BUP55" s="38"/>
      <c r="BUQ55" s="38"/>
      <c r="BUR55" s="38"/>
      <c r="BUS55" s="38"/>
      <c r="BUT55" s="38"/>
      <c r="BUU55" s="38"/>
      <c r="BUV55" s="38"/>
      <c r="BUW55" s="38"/>
      <c r="BUX55" s="38"/>
      <c r="BUY55" s="38"/>
      <c r="BUZ55" s="38"/>
      <c r="BVA55" s="38"/>
      <c r="BVB55" s="38"/>
      <c r="BVC55" s="38"/>
      <c r="BVD55" s="38"/>
      <c r="BVE55" s="38"/>
      <c r="BVF55" s="38"/>
      <c r="BVG55" s="38"/>
      <c r="BVH55" s="38"/>
      <c r="BVI55" s="38"/>
      <c r="BVJ55" s="38"/>
      <c r="BVK55" s="38"/>
      <c r="BVL55" s="38"/>
      <c r="BVM55" s="38"/>
      <c r="BVN55" s="38"/>
      <c r="BVO55" s="38"/>
      <c r="BVP55" s="38"/>
      <c r="BVQ55" s="38"/>
      <c r="BVR55" s="38"/>
      <c r="BVS55" s="38"/>
      <c r="BVT55" s="38"/>
      <c r="BVU55" s="38"/>
      <c r="BVV55" s="38"/>
      <c r="BVW55" s="38"/>
      <c r="BVX55" s="38"/>
      <c r="BVY55" s="38"/>
      <c r="BVZ55" s="38"/>
      <c r="BWA55" s="38"/>
      <c r="BWB55" s="38"/>
      <c r="BWC55" s="38"/>
      <c r="BWD55" s="38"/>
      <c r="BWE55" s="38"/>
      <c r="BWF55" s="38"/>
      <c r="BWG55" s="38"/>
      <c r="BWH55" s="38"/>
      <c r="BWI55" s="38"/>
      <c r="BWJ55" s="38"/>
      <c r="BWK55" s="38"/>
      <c r="BWL55" s="38"/>
      <c r="BWM55" s="38"/>
      <c r="BWN55" s="38"/>
      <c r="BWO55" s="38"/>
      <c r="BWP55" s="38"/>
      <c r="BWQ55" s="38"/>
      <c r="BWR55" s="38"/>
      <c r="BWS55" s="38"/>
      <c r="BWT55" s="38"/>
      <c r="BWU55" s="38"/>
      <c r="BWV55" s="38"/>
      <c r="BWW55" s="38"/>
      <c r="BWX55" s="38"/>
      <c r="BWY55" s="38"/>
      <c r="BWZ55" s="38"/>
      <c r="BXA55" s="38"/>
      <c r="BXB55" s="38"/>
      <c r="BXC55" s="38"/>
      <c r="BXD55" s="38"/>
      <c r="BXE55" s="38"/>
      <c r="BXF55" s="38"/>
      <c r="BXG55" s="38"/>
      <c r="BXH55" s="38"/>
      <c r="BXI55" s="38"/>
      <c r="BXJ55" s="38"/>
      <c r="BXK55" s="38"/>
      <c r="BXL55" s="38"/>
      <c r="BXM55" s="38"/>
      <c r="BXN55" s="38"/>
      <c r="BXO55" s="38"/>
      <c r="BXP55" s="38"/>
      <c r="BXQ55" s="38"/>
      <c r="BXR55" s="38"/>
      <c r="BXS55" s="38"/>
      <c r="BXT55" s="38"/>
      <c r="BXU55" s="38"/>
      <c r="BXV55" s="38"/>
      <c r="BXW55" s="38"/>
      <c r="BXX55" s="38"/>
      <c r="BXY55" s="38"/>
      <c r="BXZ55" s="38"/>
      <c r="BYA55" s="38"/>
      <c r="BYB55" s="38"/>
      <c r="BYC55" s="38"/>
      <c r="BYD55" s="38"/>
      <c r="BYE55" s="38"/>
      <c r="BYF55" s="38"/>
      <c r="BYG55" s="38"/>
      <c r="BYH55" s="38"/>
      <c r="BYI55" s="38"/>
      <c r="BYJ55" s="38"/>
      <c r="BYK55" s="38"/>
      <c r="BYL55" s="38"/>
      <c r="BYM55" s="38"/>
      <c r="BYN55" s="38"/>
      <c r="BYO55" s="38"/>
      <c r="BYP55" s="38"/>
      <c r="BYQ55" s="38"/>
      <c r="BYR55" s="38"/>
      <c r="BYS55" s="38"/>
      <c r="BYT55" s="38"/>
      <c r="BYU55" s="38"/>
      <c r="BYV55" s="38"/>
      <c r="BYW55" s="38"/>
      <c r="BYX55" s="38"/>
      <c r="BYY55" s="38"/>
      <c r="BYZ55" s="38"/>
      <c r="BZA55" s="38"/>
      <c r="BZB55" s="38"/>
      <c r="BZC55" s="38"/>
      <c r="BZD55" s="38"/>
      <c r="BZE55" s="38"/>
      <c r="BZF55" s="38"/>
      <c r="BZG55" s="38"/>
      <c r="BZH55" s="38"/>
      <c r="BZI55" s="38"/>
      <c r="BZJ55" s="38"/>
      <c r="BZK55" s="38"/>
      <c r="BZL55" s="38"/>
      <c r="BZM55" s="38"/>
      <c r="BZN55" s="38"/>
      <c r="BZO55" s="38"/>
      <c r="BZP55" s="38"/>
      <c r="BZQ55" s="38"/>
      <c r="BZR55" s="38"/>
      <c r="BZS55" s="38"/>
      <c r="BZT55" s="38"/>
      <c r="BZU55" s="38"/>
      <c r="BZV55" s="38"/>
      <c r="BZW55" s="38"/>
      <c r="BZX55" s="38"/>
      <c r="BZY55" s="38"/>
      <c r="BZZ55" s="38"/>
      <c r="CAA55" s="38"/>
      <c r="CAB55" s="38"/>
      <c r="CAC55" s="38"/>
      <c r="CAD55" s="38"/>
      <c r="CAE55" s="38"/>
      <c r="CAF55" s="38"/>
      <c r="CAG55" s="38"/>
      <c r="CAH55" s="38"/>
      <c r="CAI55" s="38"/>
      <c r="CAJ55" s="38"/>
      <c r="CAK55" s="38"/>
      <c r="CAL55" s="38"/>
      <c r="CAM55" s="38"/>
      <c r="CAN55" s="38"/>
      <c r="CAO55" s="38"/>
      <c r="CAP55" s="38"/>
      <c r="CAQ55" s="38"/>
      <c r="CAR55" s="38"/>
      <c r="CAS55" s="38"/>
      <c r="CAT55" s="38"/>
      <c r="CAU55" s="38"/>
      <c r="CAV55" s="38"/>
      <c r="CAW55" s="38"/>
      <c r="CAX55" s="38"/>
      <c r="CAY55" s="38"/>
      <c r="CAZ55" s="38"/>
      <c r="CBA55" s="38"/>
      <c r="CBB55" s="38"/>
      <c r="CBC55" s="38"/>
      <c r="CBD55" s="38"/>
      <c r="CBE55" s="38"/>
      <c r="CBF55" s="38"/>
      <c r="CBG55" s="38"/>
      <c r="CBH55" s="38"/>
      <c r="CBI55" s="38"/>
      <c r="CBJ55" s="38"/>
      <c r="CBK55" s="38"/>
      <c r="CBL55" s="38"/>
      <c r="CBM55" s="38"/>
      <c r="CBN55" s="38"/>
      <c r="CBO55" s="38"/>
      <c r="CBP55" s="38"/>
      <c r="CBQ55" s="38"/>
      <c r="CBR55" s="38"/>
      <c r="CBS55" s="38"/>
      <c r="CBT55" s="38"/>
      <c r="CBU55" s="38"/>
      <c r="CBV55" s="38"/>
      <c r="CBW55" s="38"/>
      <c r="CBX55" s="38"/>
      <c r="CBY55" s="38"/>
      <c r="CBZ55" s="38"/>
      <c r="CCA55" s="38"/>
      <c r="CCB55" s="38"/>
      <c r="CCC55" s="38"/>
      <c r="CCD55" s="38"/>
      <c r="CCE55" s="38"/>
      <c r="CCF55" s="38"/>
      <c r="CCG55" s="38"/>
      <c r="CCH55" s="38"/>
      <c r="CCI55" s="38"/>
      <c r="CCJ55" s="38"/>
      <c r="CCK55" s="38"/>
      <c r="CCL55" s="38"/>
      <c r="CCM55" s="38"/>
      <c r="CCN55" s="38"/>
      <c r="CCO55" s="38"/>
      <c r="CCP55" s="38"/>
      <c r="CCQ55" s="38"/>
      <c r="CCR55" s="38"/>
      <c r="CCS55" s="38"/>
      <c r="CCT55" s="38"/>
      <c r="CCU55" s="38"/>
      <c r="CCV55" s="38"/>
      <c r="CCW55" s="38"/>
      <c r="CCX55" s="38"/>
      <c r="CCY55" s="38"/>
      <c r="CCZ55" s="38"/>
      <c r="CDA55" s="38"/>
      <c r="CDB55" s="38"/>
      <c r="CDC55" s="38"/>
      <c r="CDD55" s="38"/>
      <c r="CDE55" s="38"/>
      <c r="CDF55" s="38"/>
      <c r="CDG55" s="38"/>
      <c r="CDH55" s="38"/>
      <c r="CDI55" s="38"/>
      <c r="CDJ55" s="38"/>
      <c r="CDK55" s="38"/>
      <c r="CDL55" s="38"/>
      <c r="CDM55" s="38"/>
      <c r="CDN55" s="38"/>
      <c r="CDO55" s="38"/>
      <c r="CDP55" s="38"/>
      <c r="CDQ55" s="38"/>
      <c r="CDR55" s="38"/>
      <c r="CDS55" s="38"/>
      <c r="CDT55" s="38"/>
      <c r="CDU55" s="38"/>
      <c r="CDV55" s="38"/>
      <c r="CDW55" s="38"/>
      <c r="CDX55" s="38"/>
      <c r="CDY55" s="38"/>
      <c r="CDZ55" s="38"/>
      <c r="CEA55" s="38"/>
      <c r="CEB55" s="38"/>
      <c r="CEC55" s="38"/>
      <c r="CED55" s="38"/>
      <c r="CEE55" s="38"/>
      <c r="CEF55" s="38"/>
      <c r="CEG55" s="38"/>
      <c r="CEH55" s="38"/>
      <c r="CEI55" s="38"/>
      <c r="CEJ55" s="38"/>
      <c r="CEK55" s="38"/>
      <c r="CEL55" s="38"/>
      <c r="CEM55" s="38"/>
      <c r="CEN55" s="38"/>
      <c r="CEO55" s="38"/>
      <c r="CEP55" s="38"/>
      <c r="CEQ55" s="38"/>
      <c r="CER55" s="38"/>
      <c r="CES55" s="38"/>
      <c r="CET55" s="38"/>
      <c r="CEU55" s="38"/>
      <c r="CEV55" s="38"/>
      <c r="CEW55" s="38"/>
      <c r="CEX55" s="38"/>
      <c r="CEY55" s="38"/>
      <c r="CEZ55" s="38"/>
      <c r="CFA55" s="38"/>
      <c r="CFB55" s="38"/>
      <c r="CFC55" s="38"/>
      <c r="CFD55" s="38"/>
      <c r="CFE55" s="38"/>
      <c r="CFF55" s="38"/>
      <c r="CFG55" s="38"/>
      <c r="CFH55" s="38"/>
      <c r="CFI55" s="38"/>
      <c r="CFJ55" s="38"/>
      <c r="CFK55" s="38"/>
      <c r="CFL55" s="38"/>
      <c r="CFM55" s="38"/>
      <c r="CFN55" s="38"/>
      <c r="CFO55" s="38"/>
      <c r="CFP55" s="38"/>
      <c r="CFQ55" s="38"/>
      <c r="CFR55" s="38"/>
      <c r="CFS55" s="38"/>
      <c r="CFT55" s="38"/>
      <c r="CFU55" s="38"/>
      <c r="CFV55" s="38"/>
      <c r="CFW55" s="38"/>
      <c r="CFX55" s="38"/>
      <c r="CFY55" s="38"/>
      <c r="CFZ55" s="38"/>
      <c r="CGA55" s="38"/>
      <c r="CGB55" s="38"/>
      <c r="CGC55" s="38"/>
      <c r="CGD55" s="38"/>
      <c r="CGE55" s="38"/>
      <c r="CGF55" s="38"/>
      <c r="CGG55" s="38"/>
      <c r="CGH55" s="38"/>
      <c r="CGI55" s="38"/>
      <c r="CGJ55" s="38"/>
      <c r="CGK55" s="38"/>
      <c r="CGL55" s="38"/>
      <c r="CGM55" s="38"/>
      <c r="CGN55" s="38"/>
      <c r="CGO55" s="38"/>
      <c r="CGP55" s="38"/>
      <c r="CGQ55" s="38"/>
      <c r="CGR55" s="38"/>
      <c r="CGS55" s="38"/>
      <c r="CGT55" s="38"/>
      <c r="CGU55" s="38"/>
      <c r="CGV55" s="38"/>
      <c r="CGW55" s="38"/>
      <c r="CGX55" s="38"/>
      <c r="CGY55" s="38"/>
      <c r="CGZ55" s="38"/>
      <c r="CHA55" s="38"/>
      <c r="CHB55" s="38"/>
      <c r="CHC55" s="38"/>
      <c r="CHD55" s="38"/>
      <c r="CHE55" s="38"/>
      <c r="CHF55" s="38"/>
      <c r="CHG55" s="38"/>
      <c r="CHH55" s="38"/>
      <c r="CHI55" s="38"/>
      <c r="CHJ55" s="38"/>
      <c r="CHK55" s="38"/>
      <c r="CHL55" s="38"/>
      <c r="CHM55" s="38"/>
      <c r="CHN55" s="38"/>
      <c r="CHO55" s="38"/>
      <c r="CHP55" s="38"/>
      <c r="CHQ55" s="38"/>
      <c r="CHR55" s="38"/>
      <c r="CHS55" s="38"/>
      <c r="CHT55" s="38"/>
      <c r="CHU55" s="38"/>
      <c r="CHV55" s="38"/>
      <c r="CHW55" s="38"/>
      <c r="CHX55" s="38"/>
      <c r="CHY55" s="38"/>
      <c r="CHZ55" s="38"/>
      <c r="CIA55" s="38"/>
      <c r="CIB55" s="38"/>
      <c r="CIC55" s="38"/>
      <c r="CID55" s="38"/>
      <c r="CIE55" s="38"/>
      <c r="CIF55" s="38"/>
      <c r="CIG55" s="38"/>
      <c r="CIH55" s="38"/>
      <c r="CII55" s="38"/>
      <c r="CIJ55" s="38"/>
      <c r="CIK55" s="38"/>
      <c r="CIL55" s="38"/>
      <c r="CIM55" s="38"/>
      <c r="CIN55" s="38"/>
      <c r="CIO55" s="38"/>
      <c r="CIP55" s="38"/>
      <c r="CIQ55" s="38"/>
      <c r="CIR55" s="38"/>
      <c r="CIS55" s="38"/>
      <c r="CIT55" s="38"/>
      <c r="CIU55" s="38"/>
      <c r="CIV55" s="38"/>
      <c r="CIW55" s="38"/>
      <c r="CIX55" s="38"/>
      <c r="CIY55" s="38"/>
      <c r="CIZ55" s="38"/>
      <c r="CJA55" s="38"/>
      <c r="CJB55" s="38"/>
      <c r="CJC55" s="38"/>
      <c r="CJD55" s="38"/>
      <c r="CJE55" s="38"/>
      <c r="CJF55" s="38"/>
      <c r="CJG55" s="38"/>
      <c r="CJH55" s="38"/>
      <c r="CJI55" s="38"/>
      <c r="CJJ55" s="38"/>
      <c r="CJK55" s="38"/>
      <c r="CJL55" s="38"/>
      <c r="CJM55" s="38"/>
      <c r="CJN55" s="38"/>
      <c r="CJO55" s="38"/>
      <c r="CJP55" s="38"/>
      <c r="CJQ55" s="38"/>
      <c r="CJR55" s="38"/>
      <c r="CJS55" s="38"/>
      <c r="CJT55" s="38"/>
      <c r="CJU55" s="38"/>
      <c r="CJV55" s="38"/>
      <c r="CJW55" s="38"/>
      <c r="CJX55" s="38"/>
      <c r="CJY55" s="38"/>
      <c r="CJZ55" s="38"/>
      <c r="CKA55" s="38"/>
      <c r="CKB55" s="38"/>
      <c r="CKC55" s="38"/>
      <c r="CKD55" s="38"/>
      <c r="CKE55" s="38"/>
      <c r="CKF55" s="38"/>
      <c r="CKG55" s="38"/>
      <c r="CKH55" s="38"/>
      <c r="CKI55" s="38"/>
      <c r="CKJ55" s="38"/>
      <c r="CKK55" s="38"/>
      <c r="CKL55" s="38"/>
      <c r="CKM55" s="38"/>
      <c r="CKN55" s="38"/>
      <c r="CKO55" s="38"/>
      <c r="CKP55" s="38"/>
      <c r="CKQ55" s="38"/>
      <c r="CKR55" s="38"/>
      <c r="CKS55" s="38"/>
      <c r="CKT55" s="38"/>
      <c r="CKU55" s="38"/>
      <c r="CKV55" s="38"/>
      <c r="CKW55" s="38"/>
      <c r="CKX55" s="38"/>
      <c r="CKY55" s="38"/>
      <c r="CKZ55" s="38"/>
      <c r="CLA55" s="38"/>
      <c r="CLB55" s="38"/>
      <c r="CLC55" s="38"/>
      <c r="CLD55" s="38"/>
      <c r="CLE55" s="38"/>
      <c r="CLF55" s="38"/>
      <c r="CLG55" s="38"/>
      <c r="CLH55" s="38"/>
      <c r="CLI55" s="38"/>
      <c r="CLJ55" s="38"/>
      <c r="CLK55" s="38"/>
      <c r="CLL55" s="38"/>
      <c r="CLM55" s="38"/>
      <c r="CLN55" s="38"/>
      <c r="CLO55" s="38"/>
      <c r="CLP55" s="38"/>
      <c r="CLQ55" s="38"/>
      <c r="CLR55" s="38"/>
      <c r="CLS55" s="38"/>
      <c r="CLT55" s="38"/>
      <c r="CLU55" s="38"/>
      <c r="CLV55" s="38"/>
      <c r="CLW55" s="38"/>
      <c r="CLX55" s="38"/>
      <c r="CLY55" s="38"/>
      <c r="CLZ55" s="38"/>
      <c r="CMA55" s="38"/>
      <c r="CMB55" s="38"/>
      <c r="CMC55" s="38"/>
      <c r="CMD55" s="38"/>
      <c r="CME55" s="38"/>
      <c r="CMF55" s="38"/>
      <c r="CMG55" s="38"/>
      <c r="CMH55" s="38"/>
      <c r="CMI55" s="38"/>
      <c r="CMJ55" s="38"/>
      <c r="CMK55" s="38"/>
      <c r="CML55" s="38"/>
      <c r="CMM55" s="38"/>
      <c r="CMN55" s="38"/>
      <c r="CMO55" s="38"/>
      <c r="CMP55" s="38"/>
      <c r="CMQ55" s="38"/>
      <c r="CMR55" s="38"/>
      <c r="CMS55" s="38"/>
      <c r="CMT55" s="38"/>
      <c r="CMU55" s="38"/>
      <c r="CMV55" s="38"/>
      <c r="CMW55" s="38"/>
      <c r="CMX55" s="38"/>
      <c r="CMY55" s="38"/>
      <c r="CMZ55" s="38"/>
      <c r="CNA55" s="38"/>
      <c r="CNB55" s="38"/>
      <c r="CNC55" s="38"/>
      <c r="CND55" s="38"/>
      <c r="CNE55" s="38"/>
      <c r="CNF55" s="38"/>
      <c r="CNG55" s="38"/>
      <c r="CNH55" s="38"/>
      <c r="CNI55" s="38"/>
      <c r="CNJ55" s="38"/>
      <c r="CNK55" s="38"/>
      <c r="CNL55" s="38"/>
      <c r="CNM55" s="38"/>
      <c r="CNN55" s="38"/>
      <c r="CNO55" s="38"/>
      <c r="CNP55" s="38"/>
      <c r="CNQ55" s="38"/>
      <c r="CNR55" s="38"/>
      <c r="CNS55" s="38"/>
      <c r="CNT55" s="38"/>
      <c r="CNU55" s="38"/>
      <c r="CNV55" s="38"/>
      <c r="CNW55" s="38"/>
      <c r="CNX55" s="38"/>
      <c r="CNY55" s="38"/>
      <c r="CNZ55" s="38"/>
      <c r="COA55" s="38"/>
      <c r="COB55" s="38"/>
      <c r="COC55" s="38"/>
      <c r="COD55" s="38"/>
      <c r="COE55" s="38"/>
      <c r="COF55" s="38"/>
      <c r="COG55" s="38"/>
      <c r="COH55" s="38"/>
      <c r="COI55" s="38"/>
      <c r="COJ55" s="38"/>
      <c r="COK55" s="38"/>
      <c r="COL55" s="38"/>
      <c r="COM55" s="38"/>
      <c r="CON55" s="38"/>
      <c r="COO55" s="38"/>
      <c r="COP55" s="38"/>
      <c r="COQ55" s="38"/>
      <c r="COR55" s="38"/>
      <c r="COS55" s="38"/>
      <c r="COT55" s="38"/>
      <c r="COU55" s="38"/>
      <c r="COV55" s="38"/>
      <c r="COW55" s="38"/>
      <c r="COX55" s="38"/>
      <c r="COY55" s="38"/>
      <c r="COZ55" s="38"/>
      <c r="CPA55" s="38"/>
      <c r="CPB55" s="38"/>
      <c r="CPC55" s="38"/>
      <c r="CPD55" s="38"/>
      <c r="CPE55" s="38"/>
      <c r="CPF55" s="38"/>
      <c r="CPG55" s="38"/>
      <c r="CPH55" s="38"/>
      <c r="CPI55" s="38"/>
      <c r="CPJ55" s="38"/>
      <c r="CPK55" s="38"/>
      <c r="CPL55" s="38"/>
      <c r="CPM55" s="38"/>
      <c r="CPN55" s="38"/>
      <c r="CPO55" s="38"/>
      <c r="CPP55" s="38"/>
      <c r="CPQ55" s="38"/>
      <c r="CPR55" s="38"/>
      <c r="CPS55" s="38"/>
      <c r="CPT55" s="38"/>
      <c r="CPU55" s="38"/>
      <c r="CPV55" s="38"/>
      <c r="CPW55" s="38"/>
      <c r="CPX55" s="38"/>
      <c r="CPY55" s="38"/>
      <c r="CPZ55" s="38"/>
      <c r="CQA55" s="38"/>
      <c r="CQB55" s="38"/>
      <c r="CQC55" s="38"/>
      <c r="CQD55" s="38"/>
      <c r="CQE55" s="38"/>
      <c r="CQF55" s="38"/>
      <c r="CQG55" s="38"/>
      <c r="CQH55" s="38"/>
      <c r="CQI55" s="38"/>
      <c r="CQJ55" s="38"/>
      <c r="CQK55" s="38"/>
      <c r="CQL55" s="38"/>
      <c r="CQM55" s="38"/>
      <c r="CQN55" s="38"/>
      <c r="CQO55" s="38"/>
      <c r="CQP55" s="38"/>
      <c r="CQQ55" s="38"/>
      <c r="CQR55" s="38"/>
      <c r="CQS55" s="38"/>
      <c r="CQT55" s="38"/>
      <c r="CQU55" s="38"/>
      <c r="CQV55" s="38"/>
      <c r="CQW55" s="38"/>
      <c r="CQX55" s="38"/>
      <c r="CQY55" s="38"/>
      <c r="CQZ55" s="38"/>
      <c r="CRA55" s="38"/>
      <c r="CRB55" s="38"/>
      <c r="CRC55" s="38"/>
      <c r="CRD55" s="38"/>
      <c r="CRE55" s="38"/>
      <c r="CRF55" s="38"/>
      <c r="CRG55" s="38"/>
      <c r="CRH55" s="38"/>
      <c r="CRI55" s="38"/>
      <c r="CRJ55" s="38"/>
      <c r="CRK55" s="38"/>
      <c r="CRL55" s="38"/>
      <c r="CRM55" s="38"/>
      <c r="CRN55" s="38"/>
      <c r="CRO55" s="38"/>
      <c r="CRP55" s="38"/>
      <c r="CRQ55" s="38"/>
      <c r="CRR55" s="38"/>
      <c r="CRS55" s="38"/>
      <c r="CRT55" s="38"/>
      <c r="CRU55" s="38"/>
      <c r="CRV55" s="38"/>
      <c r="CRW55" s="38"/>
      <c r="CRX55" s="38"/>
      <c r="CRY55" s="38"/>
      <c r="CRZ55" s="38"/>
      <c r="CSA55" s="38"/>
      <c r="CSB55" s="38"/>
      <c r="CSC55" s="38"/>
      <c r="CSD55" s="38"/>
      <c r="CSE55" s="38"/>
      <c r="CSF55" s="38"/>
      <c r="CSG55" s="38"/>
      <c r="CSH55" s="38"/>
      <c r="CSI55" s="38"/>
      <c r="CSJ55" s="38"/>
      <c r="CSK55" s="38"/>
      <c r="CSL55" s="38"/>
      <c r="CSM55" s="38"/>
      <c r="CSN55" s="38"/>
      <c r="CSO55" s="38"/>
      <c r="CSP55" s="38"/>
      <c r="CSQ55" s="38"/>
      <c r="CSR55" s="38"/>
      <c r="CSS55" s="38"/>
      <c r="CST55" s="38"/>
      <c r="CSU55" s="38"/>
      <c r="CSV55" s="38"/>
      <c r="CSW55" s="38"/>
      <c r="CSX55" s="38"/>
      <c r="CSY55" s="38"/>
      <c r="CSZ55" s="38"/>
      <c r="CTA55" s="38"/>
      <c r="CTB55" s="38"/>
      <c r="CTC55" s="38"/>
      <c r="CTD55" s="38"/>
      <c r="CTE55" s="38"/>
      <c r="CTF55" s="38"/>
      <c r="CTG55" s="38"/>
      <c r="CTH55" s="38"/>
      <c r="CTI55" s="38"/>
      <c r="CTJ55" s="38"/>
      <c r="CTK55" s="38"/>
      <c r="CTL55" s="38"/>
      <c r="CTM55" s="38"/>
      <c r="CTN55" s="38"/>
      <c r="CTO55" s="38"/>
      <c r="CTP55" s="38"/>
      <c r="CTQ55" s="38"/>
      <c r="CTR55" s="38"/>
      <c r="CTS55" s="38"/>
      <c r="CTT55" s="38"/>
      <c r="CTU55" s="38"/>
      <c r="CTV55" s="38"/>
      <c r="CTW55" s="38"/>
      <c r="CTX55" s="38"/>
      <c r="CTY55" s="38"/>
      <c r="CTZ55" s="38"/>
      <c r="CUA55" s="38"/>
      <c r="CUB55" s="38"/>
      <c r="CUC55" s="38"/>
      <c r="CUD55" s="38"/>
      <c r="CUE55" s="38"/>
      <c r="CUF55" s="38"/>
      <c r="CUG55" s="38"/>
      <c r="CUH55" s="38"/>
      <c r="CUI55" s="38"/>
      <c r="CUJ55" s="38"/>
      <c r="CUK55" s="38"/>
      <c r="CUL55" s="38"/>
      <c r="CUM55" s="38"/>
      <c r="CUN55" s="38"/>
      <c r="CUO55" s="38"/>
      <c r="CUP55" s="38"/>
      <c r="CUQ55" s="38"/>
      <c r="CUR55" s="38"/>
      <c r="CUS55" s="38"/>
      <c r="CUT55" s="38"/>
      <c r="CUU55" s="38"/>
      <c r="CUV55" s="38"/>
      <c r="CUW55" s="38"/>
      <c r="CUX55" s="38"/>
      <c r="CUY55" s="38"/>
      <c r="CUZ55" s="38"/>
      <c r="CVA55" s="38"/>
      <c r="CVB55" s="38"/>
      <c r="CVC55" s="38"/>
      <c r="CVD55" s="38"/>
      <c r="CVE55" s="38"/>
      <c r="CVF55" s="38"/>
      <c r="CVG55" s="38"/>
      <c r="CVH55" s="38"/>
      <c r="CVI55" s="38"/>
      <c r="CVJ55" s="38"/>
      <c r="CVK55" s="38"/>
      <c r="CVL55" s="38"/>
      <c r="CVM55" s="38"/>
      <c r="CVN55" s="38"/>
      <c r="CVO55" s="38"/>
      <c r="CVP55" s="38"/>
      <c r="CVQ55" s="38"/>
      <c r="CVR55" s="38"/>
      <c r="CVS55" s="38"/>
      <c r="CVT55" s="38"/>
      <c r="CVU55" s="38"/>
      <c r="CVV55" s="38"/>
      <c r="CVW55" s="38"/>
      <c r="CVX55" s="38"/>
      <c r="CVY55" s="38"/>
      <c r="CVZ55" s="38"/>
      <c r="CWA55" s="38"/>
      <c r="CWB55" s="38"/>
      <c r="CWC55" s="38"/>
      <c r="CWD55" s="38"/>
      <c r="CWE55" s="38"/>
      <c r="CWF55" s="38"/>
      <c r="CWG55" s="38"/>
      <c r="CWH55" s="38"/>
      <c r="CWI55" s="38"/>
      <c r="CWJ55" s="38"/>
      <c r="CWK55" s="38"/>
      <c r="CWL55" s="38"/>
      <c r="CWM55" s="38"/>
      <c r="CWN55" s="38"/>
      <c r="CWO55" s="38"/>
      <c r="CWP55" s="38"/>
      <c r="CWQ55" s="38"/>
      <c r="CWR55" s="38"/>
      <c r="CWS55" s="38"/>
      <c r="CWT55" s="38"/>
      <c r="CWU55" s="38"/>
      <c r="CWV55" s="38"/>
      <c r="CWW55" s="38"/>
      <c r="CWX55" s="38"/>
      <c r="CWY55" s="38"/>
      <c r="CWZ55" s="38"/>
      <c r="CXA55" s="38"/>
      <c r="CXB55" s="38"/>
      <c r="CXC55" s="38"/>
      <c r="CXD55" s="38"/>
      <c r="CXE55" s="38"/>
      <c r="CXF55" s="38"/>
      <c r="CXG55" s="38"/>
      <c r="CXH55" s="38"/>
      <c r="CXI55" s="38"/>
      <c r="CXJ55" s="38"/>
      <c r="CXK55" s="38"/>
      <c r="CXL55" s="38"/>
      <c r="CXM55" s="38"/>
      <c r="CXN55" s="38"/>
      <c r="CXO55" s="38"/>
      <c r="CXP55" s="38"/>
      <c r="CXQ55" s="38"/>
      <c r="CXR55" s="38"/>
      <c r="CXS55" s="38"/>
      <c r="CXT55" s="38"/>
      <c r="CXU55" s="38"/>
      <c r="CXV55" s="38"/>
      <c r="CXW55" s="38"/>
      <c r="CXX55" s="38"/>
      <c r="CXY55" s="38"/>
      <c r="CXZ55" s="38"/>
      <c r="CYA55" s="38"/>
      <c r="CYB55" s="38"/>
      <c r="CYC55" s="38"/>
      <c r="CYD55" s="38"/>
      <c r="CYE55" s="38"/>
      <c r="CYF55" s="38"/>
      <c r="CYG55" s="38"/>
      <c r="CYH55" s="38"/>
      <c r="CYI55" s="38"/>
      <c r="CYJ55" s="38"/>
      <c r="CYK55" s="38"/>
      <c r="CYL55" s="38"/>
      <c r="CYM55" s="38"/>
      <c r="CYN55" s="38"/>
      <c r="CYO55" s="38"/>
      <c r="CYP55" s="38"/>
      <c r="CYQ55" s="38"/>
      <c r="CYR55" s="38"/>
      <c r="CYS55" s="38"/>
      <c r="CYT55" s="38"/>
      <c r="CYU55" s="38"/>
      <c r="CYV55" s="38"/>
      <c r="CYW55" s="38"/>
      <c r="CYX55" s="38"/>
      <c r="CYY55" s="38"/>
      <c r="CYZ55" s="38"/>
      <c r="CZA55" s="38"/>
      <c r="CZB55" s="38"/>
      <c r="CZC55" s="38"/>
      <c r="CZD55" s="38"/>
      <c r="CZE55" s="38"/>
      <c r="CZF55" s="38"/>
      <c r="CZG55" s="38"/>
      <c r="CZH55" s="38"/>
      <c r="CZI55" s="38"/>
      <c r="CZJ55" s="38"/>
      <c r="CZK55" s="38"/>
      <c r="CZL55" s="38"/>
      <c r="CZM55" s="38"/>
      <c r="CZN55" s="38"/>
      <c r="CZO55" s="38"/>
      <c r="CZP55" s="38"/>
      <c r="CZQ55" s="38"/>
      <c r="CZR55" s="38"/>
      <c r="CZS55" s="38"/>
      <c r="CZT55" s="38"/>
      <c r="CZU55" s="38"/>
      <c r="CZV55" s="38"/>
      <c r="CZW55" s="38"/>
      <c r="CZX55" s="38"/>
      <c r="CZY55" s="38"/>
      <c r="CZZ55" s="38"/>
      <c r="DAA55" s="38"/>
      <c r="DAB55" s="38"/>
      <c r="DAC55" s="38"/>
      <c r="DAD55" s="38"/>
      <c r="DAE55" s="38"/>
      <c r="DAF55" s="38"/>
      <c r="DAG55" s="38"/>
      <c r="DAH55" s="38"/>
      <c r="DAI55" s="38"/>
      <c r="DAJ55" s="38"/>
      <c r="DAK55" s="38"/>
      <c r="DAL55" s="38"/>
      <c r="DAM55" s="38"/>
      <c r="DAN55" s="38"/>
      <c r="DAO55" s="38"/>
      <c r="DAP55" s="38"/>
      <c r="DAQ55" s="38"/>
      <c r="DAR55" s="38"/>
      <c r="DAS55" s="38"/>
      <c r="DAT55" s="38"/>
      <c r="DAU55" s="38"/>
      <c r="DAV55" s="38"/>
      <c r="DAW55" s="38"/>
      <c r="DAX55" s="38"/>
      <c r="DAY55" s="38"/>
      <c r="DAZ55" s="38"/>
      <c r="DBA55" s="38"/>
      <c r="DBB55" s="38"/>
      <c r="DBC55" s="38"/>
      <c r="DBD55" s="38"/>
      <c r="DBE55" s="38"/>
      <c r="DBF55" s="38"/>
      <c r="DBG55" s="38"/>
      <c r="DBH55" s="38"/>
      <c r="DBI55" s="38"/>
      <c r="DBJ55" s="38"/>
      <c r="DBK55" s="38"/>
      <c r="DBL55" s="38"/>
      <c r="DBM55" s="38"/>
      <c r="DBN55" s="38"/>
      <c r="DBO55" s="38"/>
      <c r="DBP55" s="38"/>
      <c r="DBQ55" s="38"/>
      <c r="DBR55" s="38"/>
      <c r="DBS55" s="38"/>
      <c r="DBT55" s="38"/>
      <c r="DBU55" s="38"/>
      <c r="DBV55" s="38"/>
      <c r="DBW55" s="38"/>
      <c r="DBX55" s="38"/>
      <c r="DBY55" s="38"/>
      <c r="DBZ55" s="38"/>
      <c r="DCA55" s="38"/>
      <c r="DCB55" s="38"/>
      <c r="DCC55" s="38"/>
      <c r="DCD55" s="38"/>
      <c r="DCE55" s="38"/>
      <c r="DCF55" s="38"/>
      <c r="DCG55" s="38"/>
      <c r="DCH55" s="38"/>
      <c r="DCI55" s="38"/>
      <c r="DCJ55" s="38"/>
      <c r="DCK55" s="38"/>
      <c r="DCL55" s="38"/>
      <c r="DCM55" s="38"/>
      <c r="DCN55" s="38"/>
      <c r="DCO55" s="38"/>
      <c r="DCP55" s="38"/>
      <c r="DCQ55" s="38"/>
      <c r="DCR55" s="38"/>
      <c r="DCS55" s="38"/>
      <c r="DCT55" s="38"/>
      <c r="DCU55" s="38"/>
      <c r="DCV55" s="38"/>
      <c r="DCW55" s="38"/>
      <c r="DCX55" s="38"/>
      <c r="DCY55" s="38"/>
      <c r="DCZ55" s="38"/>
      <c r="DDA55" s="38"/>
      <c r="DDB55" s="38"/>
      <c r="DDC55" s="38"/>
      <c r="DDD55" s="38"/>
      <c r="DDE55" s="38"/>
      <c r="DDF55" s="38"/>
      <c r="DDG55" s="38"/>
      <c r="DDH55" s="38"/>
      <c r="DDI55" s="38"/>
      <c r="DDJ55" s="38"/>
      <c r="DDK55" s="38"/>
      <c r="DDL55" s="38"/>
      <c r="DDM55" s="38"/>
      <c r="DDN55" s="38"/>
      <c r="DDO55" s="38"/>
      <c r="DDP55" s="38"/>
      <c r="DDQ55" s="38"/>
      <c r="DDR55" s="38"/>
      <c r="DDS55" s="38"/>
      <c r="DDT55" s="38"/>
      <c r="DDU55" s="38"/>
      <c r="DDV55" s="38"/>
      <c r="DDW55" s="38"/>
      <c r="DDX55" s="38"/>
      <c r="DDY55" s="38"/>
      <c r="DDZ55" s="38"/>
      <c r="DEA55" s="38"/>
      <c r="DEB55" s="38"/>
      <c r="DEC55" s="38"/>
      <c r="DED55" s="38"/>
      <c r="DEE55" s="38"/>
      <c r="DEF55" s="38"/>
      <c r="DEG55" s="38"/>
      <c r="DEH55" s="38"/>
      <c r="DEI55" s="38"/>
      <c r="DEJ55" s="38"/>
      <c r="DEK55" s="38"/>
      <c r="DEL55" s="38"/>
      <c r="DEM55" s="38"/>
      <c r="DEN55" s="38"/>
      <c r="DEO55" s="38"/>
      <c r="DEP55" s="38"/>
      <c r="DEQ55" s="38"/>
      <c r="DER55" s="38"/>
      <c r="DES55" s="38"/>
      <c r="DET55" s="38"/>
      <c r="DEU55" s="38"/>
      <c r="DEV55" s="38"/>
      <c r="DEW55" s="38"/>
      <c r="DEX55" s="38"/>
      <c r="DEY55" s="38"/>
      <c r="DEZ55" s="38"/>
      <c r="DFA55" s="38"/>
      <c r="DFB55" s="38"/>
      <c r="DFC55" s="38"/>
      <c r="DFD55" s="38"/>
      <c r="DFE55" s="38"/>
      <c r="DFF55" s="38"/>
      <c r="DFG55" s="38"/>
      <c r="DFH55" s="38"/>
      <c r="DFI55" s="38"/>
      <c r="DFJ55" s="38"/>
      <c r="DFK55" s="38"/>
      <c r="DFL55" s="38"/>
      <c r="DFM55" s="38"/>
      <c r="DFN55" s="38"/>
      <c r="DFO55" s="38"/>
      <c r="DFP55" s="38"/>
      <c r="DFQ55" s="38"/>
      <c r="DFR55" s="38"/>
      <c r="DFS55" s="38"/>
      <c r="DFT55" s="38"/>
      <c r="DFU55" s="38"/>
      <c r="DFV55" s="38"/>
      <c r="DFW55" s="38"/>
      <c r="DFX55" s="38"/>
      <c r="DFY55" s="38"/>
      <c r="DFZ55" s="38"/>
      <c r="DGA55" s="38"/>
      <c r="DGB55" s="38"/>
      <c r="DGC55" s="38"/>
      <c r="DGD55" s="38"/>
      <c r="DGE55" s="38"/>
      <c r="DGF55" s="38"/>
      <c r="DGG55" s="38"/>
      <c r="DGH55" s="38"/>
      <c r="DGI55" s="38"/>
      <c r="DGJ55" s="38"/>
      <c r="DGK55" s="38"/>
      <c r="DGL55" s="38"/>
      <c r="DGM55" s="38"/>
      <c r="DGN55" s="38"/>
      <c r="DGO55" s="38"/>
      <c r="DGP55" s="38"/>
      <c r="DGQ55" s="38"/>
      <c r="DGR55" s="38"/>
      <c r="DGS55" s="38"/>
      <c r="DGT55" s="38"/>
      <c r="DGU55" s="38"/>
      <c r="DGV55" s="38"/>
      <c r="DGW55" s="38"/>
      <c r="DGX55" s="38"/>
      <c r="DGY55" s="38"/>
      <c r="DGZ55" s="38"/>
      <c r="DHA55" s="38"/>
      <c r="DHB55" s="38"/>
      <c r="DHC55" s="38"/>
      <c r="DHD55" s="38"/>
      <c r="DHE55" s="38"/>
      <c r="DHF55" s="38"/>
      <c r="DHG55" s="38"/>
      <c r="DHH55" s="38"/>
      <c r="DHI55" s="38"/>
      <c r="DHJ55" s="38"/>
      <c r="DHK55" s="38"/>
      <c r="DHL55" s="38"/>
      <c r="DHM55" s="38"/>
      <c r="DHN55" s="38"/>
      <c r="DHO55" s="38"/>
      <c r="DHP55" s="38"/>
      <c r="DHQ55" s="38"/>
      <c r="DHR55" s="38"/>
      <c r="DHS55" s="38"/>
      <c r="DHT55" s="38"/>
      <c r="DHU55" s="38"/>
      <c r="DHV55" s="38"/>
      <c r="DHW55" s="38"/>
      <c r="DHX55" s="38"/>
      <c r="DHY55" s="38"/>
      <c r="DHZ55" s="38"/>
      <c r="DIA55" s="38"/>
      <c r="DIB55" s="38"/>
      <c r="DIC55" s="38"/>
      <c r="DID55" s="38"/>
      <c r="DIE55" s="38"/>
      <c r="DIF55" s="38"/>
      <c r="DIG55" s="38"/>
      <c r="DIH55" s="38"/>
      <c r="DII55" s="38"/>
      <c r="DIJ55" s="38"/>
      <c r="DIK55" s="38"/>
      <c r="DIL55" s="38"/>
      <c r="DIM55" s="38"/>
      <c r="DIN55" s="38"/>
      <c r="DIO55" s="38"/>
      <c r="DIP55" s="38"/>
      <c r="DIQ55" s="38"/>
      <c r="DIR55" s="38"/>
      <c r="DIS55" s="38"/>
      <c r="DIT55" s="38"/>
      <c r="DIU55" s="38"/>
      <c r="DIV55" s="38"/>
      <c r="DIW55" s="38"/>
      <c r="DIX55" s="38"/>
      <c r="DIY55" s="38"/>
      <c r="DIZ55" s="38"/>
      <c r="DJA55" s="38"/>
      <c r="DJB55" s="38"/>
      <c r="DJC55" s="38"/>
      <c r="DJD55" s="38"/>
      <c r="DJE55" s="38"/>
      <c r="DJF55" s="38"/>
      <c r="DJG55" s="38"/>
      <c r="DJH55" s="38"/>
      <c r="DJI55" s="38"/>
      <c r="DJJ55" s="38"/>
      <c r="DJK55" s="38"/>
      <c r="DJL55" s="38"/>
      <c r="DJM55" s="38"/>
      <c r="DJN55" s="38"/>
      <c r="DJO55" s="38"/>
      <c r="DJP55" s="38"/>
      <c r="DJQ55" s="38"/>
      <c r="DJR55" s="38"/>
      <c r="DJS55" s="38"/>
      <c r="DJT55" s="38"/>
      <c r="DJU55" s="38"/>
      <c r="DJV55" s="38"/>
      <c r="DJW55" s="38"/>
      <c r="DJX55" s="38"/>
      <c r="DJY55" s="38"/>
      <c r="DJZ55" s="38"/>
      <c r="DKA55" s="38"/>
      <c r="DKB55" s="38"/>
      <c r="DKC55" s="38"/>
      <c r="DKD55" s="38"/>
      <c r="DKE55" s="38"/>
      <c r="DKF55" s="38"/>
      <c r="DKG55" s="38"/>
      <c r="DKH55" s="38"/>
      <c r="DKI55" s="38"/>
      <c r="DKJ55" s="38"/>
      <c r="DKK55" s="38"/>
      <c r="DKL55" s="38"/>
      <c r="DKM55" s="38"/>
      <c r="DKN55" s="38"/>
      <c r="DKO55" s="38"/>
      <c r="DKP55" s="38"/>
      <c r="DKQ55" s="38"/>
      <c r="DKR55" s="38"/>
      <c r="DKS55" s="38"/>
      <c r="DKT55" s="38"/>
      <c r="DKU55" s="38"/>
      <c r="DKV55" s="38"/>
      <c r="DKW55" s="38"/>
      <c r="DKX55" s="38"/>
      <c r="DKY55" s="38"/>
      <c r="DKZ55" s="38"/>
      <c r="DLA55" s="38"/>
      <c r="DLB55" s="38"/>
      <c r="DLC55" s="38"/>
      <c r="DLD55" s="38"/>
      <c r="DLE55" s="38"/>
      <c r="DLF55" s="38"/>
      <c r="DLG55" s="38"/>
      <c r="DLH55" s="38"/>
      <c r="DLI55" s="38"/>
      <c r="DLJ55" s="38"/>
      <c r="DLK55" s="38"/>
      <c r="DLL55" s="38"/>
      <c r="DLM55" s="38"/>
      <c r="DLN55" s="38"/>
      <c r="DLO55" s="38"/>
      <c r="DLP55" s="38"/>
      <c r="DLQ55" s="38"/>
      <c r="DLR55" s="38"/>
      <c r="DLS55" s="38"/>
      <c r="DLT55" s="38"/>
      <c r="DLU55" s="38"/>
      <c r="DLV55" s="38"/>
      <c r="DLW55" s="38"/>
      <c r="DLX55" s="38"/>
      <c r="DLY55" s="38"/>
      <c r="DLZ55" s="38"/>
      <c r="DMA55" s="38"/>
      <c r="DMB55" s="38"/>
      <c r="DMC55" s="38"/>
      <c r="DMD55" s="38"/>
      <c r="DME55" s="38"/>
      <c r="DMF55" s="38"/>
      <c r="DMG55" s="38"/>
      <c r="DMH55" s="38"/>
      <c r="DMI55" s="38"/>
      <c r="DMJ55" s="38"/>
      <c r="DMK55" s="38"/>
      <c r="DML55" s="38"/>
      <c r="DMM55" s="38"/>
      <c r="DMN55" s="38"/>
      <c r="DMO55" s="38"/>
      <c r="DMP55" s="38"/>
      <c r="DMQ55" s="38"/>
      <c r="DMR55" s="38"/>
      <c r="DMS55" s="38"/>
      <c r="DMT55" s="38"/>
      <c r="DMU55" s="38"/>
      <c r="DMV55" s="38"/>
      <c r="DMW55" s="38"/>
      <c r="DMX55" s="38"/>
      <c r="DMY55" s="38"/>
      <c r="DMZ55" s="38"/>
      <c r="DNA55" s="38"/>
      <c r="DNB55" s="38"/>
      <c r="DNC55" s="38"/>
      <c r="DND55" s="38"/>
      <c r="DNE55" s="38"/>
      <c r="DNF55" s="38"/>
      <c r="DNG55" s="38"/>
      <c r="DNH55" s="38"/>
      <c r="DNI55" s="38"/>
      <c r="DNJ55" s="38"/>
      <c r="DNK55" s="38"/>
      <c r="DNL55" s="38"/>
      <c r="DNM55" s="38"/>
      <c r="DNN55" s="38"/>
      <c r="DNO55" s="38"/>
      <c r="DNP55" s="38"/>
      <c r="DNQ55" s="38"/>
      <c r="DNR55" s="38"/>
      <c r="DNS55" s="38"/>
      <c r="DNT55" s="38"/>
      <c r="DNU55" s="38"/>
      <c r="DNV55" s="38"/>
      <c r="DNW55" s="38"/>
      <c r="DNX55" s="38"/>
      <c r="DNY55" s="38"/>
      <c r="DNZ55" s="38"/>
      <c r="DOA55" s="38"/>
      <c r="DOB55" s="38"/>
      <c r="DOC55" s="38"/>
      <c r="DOD55" s="38"/>
      <c r="DOE55" s="38"/>
      <c r="DOF55" s="38"/>
      <c r="DOG55" s="38"/>
      <c r="DOH55" s="38"/>
      <c r="DOI55" s="38"/>
      <c r="DOJ55" s="38"/>
      <c r="DOK55" s="38"/>
      <c r="DOL55" s="38"/>
      <c r="DOM55" s="38"/>
      <c r="DON55" s="38"/>
      <c r="DOO55" s="38"/>
      <c r="DOP55" s="38"/>
      <c r="DOQ55" s="38"/>
      <c r="DOR55" s="38"/>
      <c r="DOS55" s="38"/>
      <c r="DOT55" s="38"/>
      <c r="DOU55" s="38"/>
      <c r="DOV55" s="38"/>
      <c r="DOW55" s="38"/>
      <c r="DOX55" s="38"/>
      <c r="DOY55" s="38"/>
      <c r="DOZ55" s="38"/>
      <c r="DPA55" s="38"/>
      <c r="DPB55" s="38"/>
      <c r="DPC55" s="38"/>
      <c r="DPD55" s="38"/>
      <c r="DPE55" s="38"/>
      <c r="DPF55" s="38"/>
      <c r="DPG55" s="38"/>
      <c r="DPH55" s="38"/>
      <c r="DPI55" s="38"/>
      <c r="DPJ55" s="38"/>
      <c r="DPK55" s="38"/>
      <c r="DPL55" s="38"/>
      <c r="DPM55" s="38"/>
      <c r="DPN55" s="38"/>
      <c r="DPO55" s="38"/>
      <c r="DPP55" s="38"/>
      <c r="DPQ55" s="38"/>
      <c r="DPR55" s="38"/>
      <c r="DPS55" s="38"/>
      <c r="DPT55" s="38"/>
      <c r="DPU55" s="38"/>
      <c r="DPV55" s="38"/>
      <c r="DPW55" s="38"/>
      <c r="DPX55" s="38"/>
      <c r="DPY55" s="38"/>
      <c r="DPZ55" s="38"/>
      <c r="DQA55" s="38"/>
      <c r="DQB55" s="38"/>
      <c r="DQC55" s="38"/>
      <c r="DQD55" s="38"/>
      <c r="DQE55" s="38"/>
      <c r="DQF55" s="38"/>
      <c r="DQG55" s="38"/>
      <c r="DQH55" s="38"/>
      <c r="DQI55" s="38"/>
      <c r="DQJ55" s="38"/>
      <c r="DQK55" s="38"/>
      <c r="DQL55" s="38"/>
      <c r="DQM55" s="38"/>
      <c r="DQN55" s="38"/>
      <c r="DQO55" s="38"/>
      <c r="DQP55" s="38"/>
      <c r="DQQ55" s="38"/>
      <c r="DQR55" s="38"/>
      <c r="DQS55" s="38"/>
      <c r="DQT55" s="38"/>
      <c r="DQU55" s="38"/>
      <c r="DQV55" s="38"/>
      <c r="DQW55" s="38"/>
      <c r="DQX55" s="38"/>
      <c r="DQY55" s="38"/>
      <c r="DQZ55" s="38"/>
      <c r="DRA55" s="38"/>
      <c r="DRB55" s="38"/>
      <c r="DRC55" s="38"/>
      <c r="DRD55" s="38"/>
      <c r="DRE55" s="38"/>
      <c r="DRF55" s="38"/>
      <c r="DRG55" s="38"/>
      <c r="DRH55" s="38"/>
      <c r="DRI55" s="38"/>
      <c r="DRJ55" s="38"/>
      <c r="DRK55" s="38"/>
      <c r="DRL55" s="38"/>
      <c r="DRM55" s="38"/>
      <c r="DRN55" s="38"/>
      <c r="DRO55" s="38"/>
      <c r="DRP55" s="38"/>
      <c r="DRQ55" s="38"/>
      <c r="DRR55" s="38"/>
      <c r="DRS55" s="38"/>
      <c r="DRT55" s="38"/>
      <c r="DRU55" s="38"/>
      <c r="DRV55" s="38"/>
      <c r="DRW55" s="38"/>
      <c r="DRX55" s="38"/>
      <c r="DRY55" s="38"/>
      <c r="DRZ55" s="38"/>
      <c r="DSA55" s="38"/>
      <c r="DSB55" s="38"/>
      <c r="DSC55" s="38"/>
      <c r="DSD55" s="38"/>
      <c r="DSE55" s="38"/>
      <c r="DSF55" s="38"/>
      <c r="DSG55" s="38"/>
      <c r="DSH55" s="38"/>
      <c r="DSI55" s="38"/>
      <c r="DSJ55" s="38"/>
      <c r="DSK55" s="38"/>
      <c r="DSL55" s="38"/>
      <c r="DSM55" s="38"/>
      <c r="DSN55" s="38"/>
      <c r="DSO55" s="38"/>
      <c r="DSP55" s="38"/>
      <c r="DSQ55" s="38"/>
      <c r="DSR55" s="38"/>
      <c r="DSS55" s="38"/>
      <c r="DST55" s="38"/>
      <c r="DSU55" s="38"/>
      <c r="DSV55" s="38"/>
      <c r="DSW55" s="38"/>
      <c r="DSX55" s="38"/>
      <c r="DSY55" s="38"/>
      <c r="DSZ55" s="38"/>
      <c r="DTA55" s="38"/>
      <c r="DTB55" s="38"/>
      <c r="DTC55" s="38"/>
      <c r="DTD55" s="38"/>
      <c r="DTE55" s="38"/>
      <c r="DTF55" s="38"/>
      <c r="DTG55" s="38"/>
      <c r="DTH55" s="38"/>
      <c r="DTI55" s="38"/>
      <c r="DTJ55" s="38"/>
      <c r="DTK55" s="38"/>
      <c r="DTL55" s="38"/>
      <c r="DTM55" s="38"/>
      <c r="DTN55" s="38"/>
      <c r="DTO55" s="38"/>
      <c r="DTP55" s="38"/>
      <c r="DTQ55" s="38"/>
      <c r="DTR55" s="38"/>
      <c r="DTS55" s="38"/>
      <c r="DTT55" s="38"/>
      <c r="DTU55" s="38"/>
      <c r="DTV55" s="38"/>
      <c r="DTW55" s="38"/>
      <c r="DTX55" s="38"/>
      <c r="DTY55" s="38"/>
      <c r="DTZ55" s="38"/>
      <c r="DUA55" s="38"/>
      <c r="DUB55" s="38"/>
      <c r="DUC55" s="38"/>
      <c r="DUD55" s="38"/>
      <c r="DUE55" s="38"/>
      <c r="DUF55" s="38"/>
      <c r="DUG55" s="38"/>
      <c r="DUH55" s="38"/>
      <c r="DUI55" s="38"/>
      <c r="DUJ55" s="38"/>
      <c r="DUK55" s="38"/>
      <c r="DUL55" s="38"/>
      <c r="DUM55" s="38"/>
      <c r="DUN55" s="38"/>
      <c r="DUO55" s="38"/>
      <c r="DUP55" s="38"/>
      <c r="DUQ55" s="38"/>
      <c r="DUR55" s="38"/>
      <c r="DUS55" s="38"/>
      <c r="DUT55" s="38"/>
      <c r="DUU55" s="38"/>
      <c r="DUV55" s="38"/>
      <c r="DUW55" s="38"/>
      <c r="DUX55" s="38"/>
      <c r="DUY55" s="38"/>
      <c r="DUZ55" s="38"/>
      <c r="DVA55" s="38"/>
      <c r="DVB55" s="38"/>
      <c r="DVC55" s="38"/>
      <c r="DVD55" s="38"/>
      <c r="DVE55" s="38"/>
      <c r="DVF55" s="38"/>
      <c r="DVG55" s="38"/>
      <c r="DVH55" s="38"/>
      <c r="DVI55" s="38"/>
      <c r="DVJ55" s="38"/>
      <c r="DVK55" s="38"/>
      <c r="DVL55" s="38"/>
      <c r="DVM55" s="38"/>
      <c r="DVN55" s="38"/>
      <c r="DVO55" s="38"/>
      <c r="DVP55" s="38"/>
      <c r="DVQ55" s="38"/>
      <c r="DVR55" s="38"/>
      <c r="DVS55" s="38"/>
      <c r="DVT55" s="38"/>
      <c r="DVU55" s="38"/>
      <c r="DVV55" s="38"/>
      <c r="DVW55" s="38"/>
      <c r="DVX55" s="38"/>
      <c r="DVY55" s="38"/>
      <c r="DVZ55" s="38"/>
      <c r="DWA55" s="38"/>
      <c r="DWB55" s="38"/>
      <c r="DWC55" s="38"/>
      <c r="DWD55" s="38"/>
      <c r="DWE55" s="38"/>
      <c r="DWF55" s="38"/>
      <c r="DWG55" s="38"/>
      <c r="DWH55" s="38"/>
      <c r="DWI55" s="38"/>
      <c r="DWJ55" s="38"/>
      <c r="DWK55" s="38"/>
      <c r="DWL55" s="38"/>
      <c r="DWM55" s="38"/>
      <c r="DWN55" s="38"/>
      <c r="DWO55" s="38"/>
      <c r="DWP55" s="38"/>
      <c r="DWQ55" s="38"/>
      <c r="DWR55" s="38"/>
      <c r="DWS55" s="38"/>
      <c r="DWT55" s="38"/>
      <c r="DWU55" s="38"/>
      <c r="DWV55" s="38"/>
      <c r="DWW55" s="38"/>
      <c r="DWX55" s="38"/>
      <c r="DWY55" s="38"/>
      <c r="DWZ55" s="38"/>
      <c r="DXA55" s="38"/>
      <c r="DXB55" s="38"/>
      <c r="DXC55" s="38"/>
      <c r="DXD55" s="38"/>
      <c r="DXE55" s="38"/>
      <c r="DXF55" s="38"/>
      <c r="DXG55" s="38"/>
      <c r="DXH55" s="38"/>
      <c r="DXI55" s="38"/>
      <c r="DXJ55" s="38"/>
      <c r="DXK55" s="38"/>
      <c r="DXL55" s="38"/>
      <c r="DXM55" s="38"/>
      <c r="DXN55" s="38"/>
      <c r="DXO55" s="38"/>
      <c r="DXP55" s="38"/>
      <c r="DXQ55" s="38"/>
      <c r="DXR55" s="38"/>
      <c r="DXS55" s="38"/>
      <c r="DXT55" s="38"/>
      <c r="DXU55" s="38"/>
      <c r="DXV55" s="38"/>
      <c r="DXW55" s="38"/>
      <c r="DXX55" s="38"/>
      <c r="DXY55" s="38"/>
      <c r="DXZ55" s="38"/>
      <c r="DYA55" s="38"/>
      <c r="DYB55" s="38"/>
      <c r="DYC55" s="38"/>
      <c r="DYD55" s="38"/>
      <c r="DYE55" s="38"/>
      <c r="DYF55" s="38"/>
      <c r="DYG55" s="38"/>
      <c r="DYH55" s="38"/>
      <c r="DYI55" s="38"/>
      <c r="DYJ55" s="38"/>
      <c r="DYK55" s="38"/>
      <c r="DYL55" s="38"/>
      <c r="DYM55" s="38"/>
      <c r="DYN55" s="38"/>
      <c r="DYO55" s="38"/>
      <c r="DYP55" s="38"/>
      <c r="DYQ55" s="38"/>
      <c r="DYR55" s="38"/>
      <c r="DYS55" s="38"/>
      <c r="DYT55" s="38"/>
      <c r="DYU55" s="38"/>
      <c r="DYV55" s="38"/>
      <c r="DYW55" s="38"/>
      <c r="DYX55" s="38"/>
      <c r="DYY55" s="38"/>
      <c r="DYZ55" s="38"/>
      <c r="DZA55" s="38"/>
      <c r="DZB55" s="38"/>
      <c r="DZC55" s="38"/>
      <c r="DZD55" s="38"/>
      <c r="DZE55" s="38"/>
      <c r="DZF55" s="38"/>
      <c r="DZG55" s="38"/>
      <c r="DZH55" s="38"/>
      <c r="DZI55" s="38"/>
      <c r="DZJ55" s="38"/>
      <c r="DZK55" s="38"/>
      <c r="DZL55" s="38"/>
      <c r="DZM55" s="38"/>
      <c r="DZN55" s="38"/>
      <c r="DZO55" s="38"/>
      <c r="DZP55" s="38"/>
      <c r="DZQ55" s="38"/>
      <c r="DZR55" s="38"/>
      <c r="DZS55" s="38"/>
      <c r="DZT55" s="38"/>
      <c r="DZU55" s="38"/>
      <c r="DZV55" s="38"/>
      <c r="DZW55" s="38"/>
      <c r="DZX55" s="38"/>
      <c r="DZY55" s="38"/>
      <c r="DZZ55" s="38"/>
      <c r="EAA55" s="38"/>
      <c r="EAB55" s="38"/>
      <c r="EAC55" s="38"/>
      <c r="EAD55" s="38"/>
      <c r="EAE55" s="38"/>
      <c r="EAF55" s="38"/>
      <c r="EAG55" s="38"/>
      <c r="EAH55" s="38"/>
      <c r="EAI55" s="38"/>
      <c r="EAJ55" s="38"/>
      <c r="EAK55" s="38"/>
      <c r="EAL55" s="38"/>
      <c r="EAM55" s="38"/>
      <c r="EAN55" s="38"/>
      <c r="EAO55" s="38"/>
      <c r="EAP55" s="38"/>
      <c r="EAQ55" s="38"/>
      <c r="EAR55" s="38"/>
      <c r="EAS55" s="38"/>
      <c r="EAT55" s="38"/>
      <c r="EAU55" s="38"/>
      <c r="EAV55" s="38"/>
      <c r="EAW55" s="38"/>
      <c r="EAX55" s="38"/>
      <c r="EAY55" s="38"/>
      <c r="EAZ55" s="38"/>
      <c r="EBA55" s="38"/>
      <c r="EBB55" s="38"/>
      <c r="EBC55" s="38"/>
      <c r="EBD55" s="38"/>
      <c r="EBE55" s="38"/>
      <c r="EBF55" s="38"/>
      <c r="EBG55" s="38"/>
      <c r="EBH55" s="38"/>
      <c r="EBI55" s="38"/>
      <c r="EBJ55" s="38"/>
      <c r="EBK55" s="38"/>
      <c r="EBL55" s="38"/>
      <c r="EBM55" s="38"/>
      <c r="EBN55" s="38"/>
      <c r="EBO55" s="38"/>
      <c r="EBP55" s="38"/>
      <c r="EBQ55" s="38"/>
      <c r="EBR55" s="38"/>
      <c r="EBS55" s="38"/>
      <c r="EBT55" s="38"/>
      <c r="EBU55" s="38"/>
      <c r="EBV55" s="38"/>
      <c r="EBW55" s="38"/>
      <c r="EBX55" s="38"/>
      <c r="EBY55" s="38"/>
      <c r="EBZ55" s="38"/>
      <c r="ECA55" s="38"/>
      <c r="ECB55" s="38"/>
      <c r="ECC55" s="38"/>
      <c r="ECD55" s="38"/>
      <c r="ECE55" s="38"/>
      <c r="ECF55" s="38"/>
      <c r="ECG55" s="38"/>
      <c r="ECH55" s="38"/>
      <c r="ECI55" s="38"/>
      <c r="ECJ55" s="38"/>
      <c r="ECK55" s="38"/>
      <c r="ECL55" s="38"/>
      <c r="ECM55" s="38"/>
      <c r="ECN55" s="38"/>
      <c r="ECO55" s="38"/>
      <c r="ECP55" s="38"/>
      <c r="ECQ55" s="38"/>
      <c r="ECR55" s="38"/>
      <c r="ECS55" s="38"/>
      <c r="ECT55" s="38"/>
      <c r="ECU55" s="38"/>
      <c r="ECV55" s="38"/>
      <c r="ECW55" s="38"/>
      <c r="ECX55" s="38"/>
      <c r="ECY55" s="38"/>
      <c r="ECZ55" s="38"/>
      <c r="EDA55" s="38"/>
      <c r="EDB55" s="38"/>
      <c r="EDC55" s="38"/>
      <c r="EDD55" s="38"/>
      <c r="EDE55" s="38"/>
      <c r="EDF55" s="38"/>
      <c r="EDG55" s="38"/>
      <c r="EDH55" s="38"/>
      <c r="EDI55" s="38"/>
      <c r="EDJ55" s="38"/>
      <c r="EDK55" s="38"/>
      <c r="EDL55" s="38"/>
      <c r="EDM55" s="38"/>
      <c r="EDN55" s="38"/>
      <c r="EDO55" s="38"/>
      <c r="EDP55" s="38"/>
      <c r="EDQ55" s="38"/>
      <c r="EDR55" s="38"/>
      <c r="EDS55" s="38"/>
      <c r="EDT55" s="38"/>
      <c r="EDU55" s="38"/>
      <c r="EDV55" s="38"/>
      <c r="EDW55" s="38"/>
      <c r="EDX55" s="38"/>
      <c r="EDY55" s="38"/>
      <c r="EDZ55" s="38"/>
      <c r="EEA55" s="38"/>
      <c r="EEB55" s="38"/>
      <c r="EEC55" s="38"/>
      <c r="EED55" s="38"/>
      <c r="EEE55" s="38"/>
      <c r="EEF55" s="38"/>
      <c r="EEG55" s="38"/>
      <c r="EEH55" s="38"/>
      <c r="EEI55" s="38"/>
      <c r="EEJ55" s="38"/>
      <c r="EEK55" s="38"/>
      <c r="EEL55" s="38"/>
      <c r="EEM55" s="38"/>
      <c r="EEN55" s="38"/>
      <c r="EEO55" s="38"/>
      <c r="EEP55" s="38"/>
      <c r="EEQ55" s="38"/>
      <c r="EER55" s="38"/>
      <c r="EES55" s="38"/>
      <c r="EET55" s="38"/>
      <c r="EEU55" s="38"/>
      <c r="EEV55" s="38"/>
      <c r="EEW55" s="38"/>
      <c r="EEX55" s="38"/>
      <c r="EEY55" s="38"/>
      <c r="EEZ55" s="38"/>
      <c r="EFA55" s="38"/>
      <c r="EFB55" s="38"/>
      <c r="EFC55" s="38"/>
      <c r="EFD55" s="38"/>
      <c r="EFE55" s="38"/>
      <c r="EFF55" s="38"/>
      <c r="EFG55" s="38"/>
      <c r="EFH55" s="38"/>
      <c r="EFI55" s="38"/>
      <c r="EFJ55" s="38"/>
      <c r="EFK55" s="38"/>
      <c r="EFL55" s="38"/>
      <c r="EFM55" s="38"/>
      <c r="EFN55" s="38"/>
      <c r="EFO55" s="38"/>
      <c r="EFP55" s="38"/>
      <c r="EFQ55" s="38"/>
      <c r="EFR55" s="38"/>
      <c r="EFS55" s="38"/>
      <c r="EFT55" s="38"/>
      <c r="EFU55" s="38"/>
      <c r="EFV55" s="38"/>
      <c r="EFW55" s="38"/>
      <c r="EFX55" s="38"/>
      <c r="EFY55" s="38"/>
      <c r="EFZ55" s="38"/>
      <c r="EGA55" s="38"/>
      <c r="EGB55" s="38"/>
      <c r="EGC55" s="38"/>
      <c r="EGD55" s="38"/>
      <c r="EGE55" s="38"/>
      <c r="EGF55" s="38"/>
      <c r="EGG55" s="38"/>
      <c r="EGH55" s="38"/>
      <c r="EGI55" s="38"/>
      <c r="EGJ55" s="38"/>
      <c r="EGK55" s="38"/>
      <c r="EGL55" s="38"/>
      <c r="EGM55" s="38"/>
      <c r="EGN55" s="38"/>
      <c r="EGO55" s="38"/>
      <c r="EGP55" s="38"/>
      <c r="EGQ55" s="38"/>
      <c r="EGR55" s="38"/>
      <c r="EGS55" s="38"/>
      <c r="EGT55" s="38"/>
      <c r="EGU55" s="38"/>
      <c r="EGV55" s="38"/>
      <c r="EGW55" s="38"/>
      <c r="EGX55" s="38"/>
      <c r="EGY55" s="38"/>
      <c r="EGZ55" s="38"/>
      <c r="EHA55" s="38"/>
      <c r="EHB55" s="38"/>
      <c r="EHC55" s="38"/>
      <c r="EHD55" s="38"/>
      <c r="EHE55" s="38"/>
      <c r="EHF55" s="38"/>
      <c r="EHG55" s="38"/>
      <c r="EHH55" s="38"/>
      <c r="EHI55" s="38"/>
      <c r="EHJ55" s="38"/>
      <c r="EHK55" s="38"/>
      <c r="EHL55" s="38"/>
      <c r="EHM55" s="38"/>
      <c r="EHN55" s="38"/>
      <c r="EHO55" s="38"/>
      <c r="EHP55" s="38"/>
      <c r="EHQ55" s="38"/>
      <c r="EHR55" s="38"/>
      <c r="EHS55" s="38"/>
      <c r="EHT55" s="38"/>
      <c r="EHU55" s="38"/>
      <c r="EHV55" s="38"/>
      <c r="EHW55" s="38"/>
      <c r="EHX55" s="38"/>
      <c r="EHY55" s="38"/>
      <c r="EHZ55" s="38"/>
      <c r="EIA55" s="38"/>
      <c r="EIB55" s="38"/>
      <c r="EIC55" s="38"/>
      <c r="EID55" s="38"/>
      <c r="EIE55" s="38"/>
      <c r="EIF55" s="38"/>
      <c r="EIG55" s="38"/>
      <c r="EIH55" s="38"/>
      <c r="EII55" s="38"/>
      <c r="EIJ55" s="38"/>
      <c r="EIK55" s="38"/>
      <c r="EIL55" s="38"/>
      <c r="EIM55" s="38"/>
      <c r="EIN55" s="38"/>
      <c r="EIO55" s="38"/>
      <c r="EIP55" s="38"/>
      <c r="EIQ55" s="38"/>
      <c r="EIR55" s="38"/>
      <c r="EIS55" s="38"/>
      <c r="EIT55" s="38"/>
      <c r="EIU55" s="38"/>
      <c r="EIV55" s="38"/>
      <c r="EIW55" s="38"/>
      <c r="EIX55" s="38"/>
      <c r="EIY55" s="38"/>
      <c r="EIZ55" s="38"/>
      <c r="EJA55" s="38"/>
      <c r="EJB55" s="38"/>
      <c r="EJC55" s="38"/>
      <c r="EJD55" s="38"/>
      <c r="EJE55" s="38"/>
      <c r="EJF55" s="38"/>
      <c r="EJG55" s="38"/>
      <c r="EJH55" s="38"/>
      <c r="EJI55" s="38"/>
      <c r="EJJ55" s="38"/>
      <c r="EJK55" s="38"/>
      <c r="EJL55" s="38"/>
      <c r="EJM55" s="38"/>
      <c r="EJN55" s="38"/>
      <c r="EJO55" s="38"/>
      <c r="EJP55" s="38"/>
      <c r="EJQ55" s="38"/>
      <c r="EJR55" s="38"/>
      <c r="EJS55" s="38"/>
      <c r="EJT55" s="38"/>
      <c r="EJU55" s="38"/>
      <c r="EJV55" s="38"/>
      <c r="EJW55" s="38"/>
      <c r="EJX55" s="38"/>
      <c r="EJY55" s="38"/>
      <c r="EJZ55" s="38"/>
      <c r="EKA55" s="38"/>
      <c r="EKB55" s="38"/>
      <c r="EKC55" s="38"/>
      <c r="EKD55" s="38"/>
      <c r="EKE55" s="38"/>
      <c r="EKF55" s="38"/>
      <c r="EKG55" s="38"/>
      <c r="EKH55" s="38"/>
      <c r="EKI55" s="38"/>
      <c r="EKJ55" s="38"/>
      <c r="EKK55" s="38"/>
      <c r="EKL55" s="38"/>
      <c r="EKM55" s="38"/>
      <c r="EKN55" s="38"/>
      <c r="EKO55" s="38"/>
      <c r="EKP55" s="38"/>
      <c r="EKQ55" s="38"/>
      <c r="EKR55" s="38"/>
      <c r="EKS55" s="38"/>
      <c r="EKT55" s="38"/>
      <c r="EKU55" s="38"/>
      <c r="EKV55" s="38"/>
      <c r="EKW55" s="38"/>
      <c r="EKX55" s="38"/>
      <c r="EKY55" s="38"/>
      <c r="EKZ55" s="38"/>
      <c r="ELA55" s="38"/>
      <c r="ELB55" s="38"/>
      <c r="ELC55" s="38"/>
      <c r="ELD55" s="38"/>
      <c r="ELE55" s="38"/>
      <c r="ELF55" s="38"/>
      <c r="ELG55" s="38"/>
      <c r="ELH55" s="38"/>
      <c r="ELI55" s="38"/>
      <c r="ELJ55" s="38"/>
      <c r="ELK55" s="38"/>
      <c r="ELL55" s="38"/>
      <c r="ELM55" s="38"/>
      <c r="ELN55" s="38"/>
      <c r="ELO55" s="38"/>
      <c r="ELP55" s="38"/>
      <c r="ELQ55" s="38"/>
      <c r="ELR55" s="38"/>
    </row>
    <row r="56" spans="1:3710" s="33" customFormat="1" ht="15" customHeight="1">
      <c r="A56" s="156"/>
      <c r="B56" s="147" t="s">
        <v>1052</v>
      </c>
      <c r="C56" s="148"/>
      <c r="D56" s="152">
        <v>53</v>
      </c>
      <c r="E56" s="148"/>
      <c r="F56" s="155"/>
      <c r="G56" s="148"/>
      <c r="H56" s="156"/>
      <c r="I56" s="148"/>
      <c r="J56" s="155"/>
      <c r="K56" s="156"/>
      <c r="L56" s="141" t="s">
        <v>1314</v>
      </c>
      <c r="M56" s="156"/>
      <c r="N56" s="152" t="s">
        <v>990</v>
      </c>
      <c r="O56" s="148"/>
      <c r="P56" s="136" t="s">
        <v>1605</v>
      </c>
      <c r="Q56" s="148"/>
      <c r="R56" s="148"/>
      <c r="S56" s="148"/>
      <c r="T56" s="37"/>
      <c r="U56" s="148"/>
      <c r="V56" s="148"/>
      <c r="W56" s="181"/>
      <c r="X56" s="137" t="s">
        <v>1654</v>
      </c>
      <c r="Y56" s="179" t="s">
        <v>1655</v>
      </c>
      <c r="Z56" s="142" t="s">
        <v>824</v>
      </c>
      <c r="AA56" s="179" t="s">
        <v>1285</v>
      </c>
      <c r="AB56" s="137" t="s">
        <v>875</v>
      </c>
      <c r="AC56" s="148"/>
      <c r="AD56" s="132"/>
      <c r="AE56" s="132"/>
      <c r="AF56" s="37"/>
      <c r="AG56" s="132"/>
      <c r="AH56" s="132"/>
      <c r="AI56" s="37"/>
      <c r="AJ56" s="37"/>
      <c r="AK56" s="148"/>
      <c r="AL56" s="176" t="s">
        <v>2053</v>
      </c>
      <c r="AM56" s="38"/>
      <c r="AN56" s="175" t="s">
        <v>1694</v>
      </c>
      <c r="AO56" s="38"/>
      <c r="AP56" s="186"/>
      <c r="AQ56" s="179"/>
      <c r="AR56" s="38"/>
      <c r="AS56" s="37"/>
      <c r="AT56" s="37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  <c r="MG56" s="38"/>
      <c r="MH56" s="38"/>
      <c r="MI56" s="38"/>
      <c r="MJ56" s="38"/>
      <c r="MK56" s="38"/>
      <c r="ML56" s="38"/>
      <c r="MM56" s="38"/>
      <c r="MN56" s="38"/>
      <c r="MO56" s="38"/>
      <c r="MP56" s="38"/>
      <c r="MQ56" s="38"/>
      <c r="MR56" s="38"/>
      <c r="MS56" s="38"/>
      <c r="MT56" s="38"/>
      <c r="MU56" s="38"/>
      <c r="MV56" s="38"/>
      <c r="MW56" s="38"/>
      <c r="MX56" s="38"/>
      <c r="MY56" s="38"/>
      <c r="MZ56" s="38"/>
      <c r="NA56" s="38"/>
      <c r="NB56" s="38"/>
      <c r="NC56" s="38"/>
      <c r="ND56" s="38"/>
      <c r="NE56" s="38"/>
      <c r="NF56" s="38"/>
      <c r="NG56" s="38"/>
      <c r="NH56" s="38"/>
      <c r="NI56" s="38"/>
      <c r="NJ56" s="38"/>
      <c r="NK56" s="38"/>
      <c r="NL56" s="38"/>
      <c r="NM56" s="38"/>
      <c r="NN56" s="38"/>
      <c r="NO56" s="38"/>
      <c r="NP56" s="38"/>
      <c r="NQ56" s="38"/>
      <c r="NR56" s="38"/>
      <c r="NS56" s="38"/>
      <c r="NT56" s="38"/>
      <c r="NU56" s="38"/>
      <c r="NV56" s="38"/>
      <c r="NW56" s="38"/>
      <c r="NX56" s="38"/>
      <c r="NY56" s="38"/>
      <c r="NZ56" s="38"/>
      <c r="OA56" s="38"/>
      <c r="OB56" s="38"/>
      <c r="OC56" s="38"/>
      <c r="OD56" s="38"/>
      <c r="OE56" s="38"/>
      <c r="OF56" s="38"/>
      <c r="OG56" s="38"/>
      <c r="OH56" s="38"/>
      <c r="OI56" s="38"/>
      <c r="OJ56" s="38"/>
      <c r="OK56" s="38"/>
      <c r="OL56" s="38"/>
      <c r="OM56" s="38"/>
      <c r="ON56" s="38"/>
      <c r="OO56" s="38"/>
      <c r="OP56" s="38"/>
      <c r="OQ56" s="38"/>
      <c r="OR56" s="38"/>
      <c r="OS56" s="38"/>
      <c r="OT56" s="38"/>
      <c r="OU56" s="38"/>
      <c r="OV56" s="38"/>
      <c r="OW56" s="38"/>
      <c r="OX56" s="38"/>
      <c r="OY56" s="38"/>
      <c r="OZ56" s="38"/>
      <c r="PA56" s="38"/>
      <c r="PB56" s="38"/>
      <c r="PC56" s="38"/>
      <c r="PD56" s="38"/>
      <c r="PE56" s="38"/>
      <c r="PF56" s="38"/>
      <c r="PG56" s="38"/>
      <c r="PH56" s="38"/>
      <c r="PI56" s="38"/>
      <c r="PJ56" s="38"/>
      <c r="PK56" s="38"/>
      <c r="PL56" s="38"/>
      <c r="PM56" s="38"/>
      <c r="PN56" s="38"/>
      <c r="PO56" s="38"/>
      <c r="PP56" s="38"/>
      <c r="PQ56" s="38"/>
      <c r="PR56" s="38"/>
      <c r="PS56" s="38"/>
      <c r="PT56" s="38"/>
      <c r="PU56" s="38"/>
      <c r="PV56" s="38"/>
      <c r="PW56" s="38"/>
      <c r="PX56" s="38"/>
      <c r="PY56" s="38"/>
      <c r="PZ56" s="38"/>
      <c r="QA56" s="38"/>
      <c r="QB56" s="38"/>
      <c r="QC56" s="38"/>
      <c r="QD56" s="38"/>
      <c r="QE56" s="38"/>
      <c r="QF56" s="38"/>
      <c r="QG56" s="38"/>
      <c r="QH56" s="38"/>
      <c r="QI56" s="38"/>
      <c r="QJ56" s="38"/>
      <c r="QK56" s="38"/>
      <c r="QL56" s="38"/>
      <c r="QM56" s="38"/>
      <c r="QN56" s="38"/>
      <c r="QO56" s="38"/>
      <c r="QP56" s="38"/>
      <c r="QQ56" s="38"/>
      <c r="QR56" s="38"/>
      <c r="QS56" s="38"/>
      <c r="QT56" s="38"/>
      <c r="QU56" s="38"/>
      <c r="QV56" s="38"/>
      <c r="QW56" s="38"/>
      <c r="QX56" s="38"/>
      <c r="QY56" s="38"/>
      <c r="QZ56" s="38"/>
      <c r="RA56" s="38"/>
      <c r="RB56" s="38"/>
      <c r="RC56" s="38"/>
      <c r="RD56" s="38"/>
      <c r="RE56" s="38"/>
      <c r="RF56" s="38"/>
      <c r="RG56" s="38"/>
      <c r="RH56" s="38"/>
      <c r="RI56" s="38"/>
      <c r="RJ56" s="38"/>
      <c r="RK56" s="38"/>
      <c r="RL56" s="38"/>
      <c r="RM56" s="38"/>
      <c r="RN56" s="38"/>
      <c r="RO56" s="38"/>
      <c r="RP56" s="38"/>
      <c r="RQ56" s="38"/>
      <c r="RR56" s="38"/>
      <c r="RS56" s="38"/>
      <c r="RT56" s="38"/>
      <c r="RU56" s="38"/>
      <c r="RV56" s="38"/>
      <c r="RW56" s="38"/>
      <c r="RX56" s="38"/>
      <c r="RY56" s="38"/>
      <c r="RZ56" s="38"/>
      <c r="SA56" s="38"/>
      <c r="SB56" s="38"/>
      <c r="SC56" s="38"/>
      <c r="SD56" s="38"/>
      <c r="SE56" s="38"/>
      <c r="SF56" s="38"/>
      <c r="SG56" s="38"/>
      <c r="SH56" s="38"/>
      <c r="SI56" s="38"/>
      <c r="SJ56" s="38"/>
      <c r="SK56" s="38"/>
      <c r="SL56" s="38"/>
      <c r="SM56" s="38"/>
      <c r="SN56" s="38"/>
      <c r="SO56" s="38"/>
      <c r="SP56" s="38"/>
      <c r="SQ56" s="38"/>
      <c r="SR56" s="38"/>
      <c r="SS56" s="38"/>
      <c r="ST56" s="38"/>
      <c r="SU56" s="38"/>
      <c r="SV56" s="38"/>
      <c r="SW56" s="38"/>
      <c r="SX56" s="38"/>
      <c r="SY56" s="38"/>
      <c r="SZ56" s="38"/>
      <c r="TA56" s="38"/>
      <c r="TB56" s="38"/>
      <c r="TC56" s="38"/>
      <c r="TD56" s="38"/>
      <c r="TE56" s="38"/>
      <c r="TF56" s="38"/>
      <c r="TG56" s="38"/>
      <c r="TH56" s="38"/>
      <c r="TI56" s="38"/>
      <c r="TJ56" s="38"/>
      <c r="TK56" s="38"/>
      <c r="TL56" s="38"/>
      <c r="TM56" s="38"/>
      <c r="TN56" s="38"/>
      <c r="TO56" s="38"/>
      <c r="TP56" s="38"/>
      <c r="TQ56" s="38"/>
      <c r="TR56" s="38"/>
      <c r="TS56" s="38"/>
      <c r="TT56" s="38"/>
      <c r="TU56" s="38"/>
      <c r="TV56" s="38"/>
      <c r="TW56" s="38"/>
      <c r="TX56" s="38"/>
      <c r="TY56" s="38"/>
      <c r="TZ56" s="38"/>
      <c r="UA56" s="38"/>
      <c r="UB56" s="38"/>
      <c r="UC56" s="38"/>
      <c r="UD56" s="38"/>
      <c r="UE56" s="38"/>
      <c r="UF56" s="38"/>
      <c r="UG56" s="38"/>
      <c r="UH56" s="38"/>
      <c r="UI56" s="38"/>
      <c r="UJ56" s="38"/>
      <c r="UK56" s="38"/>
      <c r="UL56" s="38"/>
      <c r="UM56" s="38"/>
      <c r="UN56" s="38"/>
      <c r="UO56" s="38"/>
      <c r="UP56" s="38"/>
      <c r="UQ56" s="38"/>
      <c r="UR56" s="38"/>
      <c r="US56" s="38"/>
      <c r="UT56" s="38"/>
      <c r="UU56" s="38"/>
      <c r="UV56" s="38"/>
      <c r="UW56" s="38"/>
      <c r="UX56" s="38"/>
      <c r="UY56" s="38"/>
      <c r="UZ56" s="38"/>
      <c r="VA56" s="38"/>
      <c r="VB56" s="38"/>
      <c r="VC56" s="38"/>
      <c r="VD56" s="38"/>
      <c r="VE56" s="38"/>
      <c r="VF56" s="38"/>
      <c r="VG56" s="38"/>
      <c r="VH56" s="38"/>
      <c r="VI56" s="38"/>
      <c r="VJ56" s="38"/>
      <c r="VK56" s="38"/>
      <c r="VL56" s="38"/>
      <c r="VM56" s="38"/>
      <c r="VN56" s="38"/>
      <c r="VO56" s="38"/>
      <c r="VP56" s="38"/>
      <c r="VQ56" s="38"/>
      <c r="VR56" s="38"/>
      <c r="VS56" s="38"/>
      <c r="VT56" s="38"/>
      <c r="VU56" s="38"/>
      <c r="VV56" s="38"/>
      <c r="VW56" s="38"/>
      <c r="VX56" s="38"/>
      <c r="VY56" s="38"/>
      <c r="VZ56" s="38"/>
      <c r="WA56" s="38"/>
      <c r="WB56" s="38"/>
      <c r="WC56" s="38"/>
      <c r="WD56" s="38"/>
      <c r="WE56" s="38"/>
      <c r="WF56" s="38"/>
      <c r="WG56" s="38"/>
      <c r="WH56" s="38"/>
      <c r="WI56" s="38"/>
      <c r="WJ56" s="38"/>
      <c r="WK56" s="38"/>
      <c r="WL56" s="38"/>
      <c r="WM56" s="38"/>
      <c r="WN56" s="38"/>
      <c r="WO56" s="38"/>
      <c r="WP56" s="38"/>
      <c r="WQ56" s="38"/>
      <c r="WR56" s="38"/>
      <c r="WS56" s="38"/>
      <c r="WT56" s="38"/>
      <c r="WU56" s="38"/>
      <c r="WV56" s="38"/>
      <c r="WW56" s="38"/>
      <c r="WX56" s="38"/>
      <c r="WY56" s="38"/>
      <c r="WZ56" s="38"/>
      <c r="XA56" s="38"/>
      <c r="XB56" s="38"/>
      <c r="XC56" s="38"/>
      <c r="XD56" s="38"/>
      <c r="XE56" s="38"/>
      <c r="XF56" s="38"/>
      <c r="XG56" s="38"/>
      <c r="XH56" s="38"/>
      <c r="XI56" s="38"/>
      <c r="XJ56" s="38"/>
      <c r="XK56" s="38"/>
      <c r="XL56" s="38"/>
      <c r="XM56" s="38"/>
      <c r="XN56" s="38"/>
      <c r="XO56" s="38"/>
      <c r="XP56" s="38"/>
      <c r="XQ56" s="38"/>
      <c r="XR56" s="38"/>
      <c r="XS56" s="38"/>
      <c r="XT56" s="38"/>
      <c r="XU56" s="38"/>
      <c r="XV56" s="38"/>
      <c r="XW56" s="38"/>
      <c r="XX56" s="38"/>
      <c r="XY56" s="38"/>
      <c r="XZ56" s="38"/>
      <c r="YA56" s="38"/>
      <c r="YB56" s="38"/>
      <c r="YC56" s="38"/>
      <c r="YD56" s="38"/>
      <c r="YE56" s="38"/>
      <c r="YF56" s="38"/>
      <c r="YG56" s="38"/>
      <c r="YH56" s="38"/>
      <c r="YI56" s="38"/>
      <c r="YJ56" s="38"/>
      <c r="YK56" s="38"/>
      <c r="YL56" s="38"/>
      <c r="YM56" s="38"/>
      <c r="YN56" s="38"/>
      <c r="YO56" s="38"/>
      <c r="YP56" s="38"/>
      <c r="YQ56" s="38"/>
      <c r="YR56" s="38"/>
      <c r="YS56" s="38"/>
      <c r="YT56" s="38"/>
      <c r="YU56" s="38"/>
      <c r="YV56" s="38"/>
      <c r="YW56" s="38"/>
      <c r="YX56" s="38"/>
      <c r="YY56" s="38"/>
      <c r="YZ56" s="38"/>
      <c r="ZA56" s="38"/>
      <c r="ZB56" s="38"/>
      <c r="ZC56" s="38"/>
      <c r="ZD56" s="38"/>
      <c r="ZE56" s="38"/>
      <c r="ZF56" s="38"/>
      <c r="ZG56" s="38"/>
      <c r="ZH56" s="38"/>
      <c r="ZI56" s="38"/>
      <c r="ZJ56" s="38"/>
      <c r="ZK56" s="38"/>
      <c r="ZL56" s="38"/>
      <c r="ZM56" s="38"/>
      <c r="ZN56" s="38"/>
      <c r="ZO56" s="38"/>
      <c r="ZP56" s="38"/>
      <c r="ZQ56" s="38"/>
      <c r="ZR56" s="38"/>
      <c r="ZS56" s="38"/>
      <c r="ZT56" s="38"/>
      <c r="ZU56" s="38"/>
      <c r="ZV56" s="38"/>
      <c r="ZW56" s="38"/>
      <c r="ZX56" s="38"/>
      <c r="ZY56" s="38"/>
      <c r="ZZ56" s="38"/>
      <c r="AAA56" s="38"/>
      <c r="AAB56" s="38"/>
      <c r="AAC56" s="38"/>
      <c r="AAD56" s="38"/>
      <c r="AAE56" s="38"/>
      <c r="AAF56" s="38"/>
      <c r="AAG56" s="38"/>
      <c r="AAH56" s="38"/>
      <c r="AAI56" s="38"/>
      <c r="AAJ56" s="38"/>
      <c r="AAK56" s="38"/>
      <c r="AAL56" s="38"/>
      <c r="AAM56" s="38"/>
      <c r="AAN56" s="38"/>
      <c r="AAO56" s="38"/>
      <c r="AAP56" s="38"/>
      <c r="AAQ56" s="38"/>
      <c r="AAR56" s="38"/>
      <c r="AAS56" s="38"/>
      <c r="AAT56" s="38"/>
      <c r="AAU56" s="38"/>
      <c r="AAV56" s="38"/>
      <c r="AAW56" s="38"/>
      <c r="AAX56" s="38"/>
      <c r="AAY56" s="38"/>
      <c r="AAZ56" s="38"/>
      <c r="ABA56" s="38"/>
      <c r="ABB56" s="38"/>
      <c r="ABC56" s="38"/>
      <c r="ABD56" s="38"/>
      <c r="ABE56" s="38"/>
      <c r="ABF56" s="38"/>
      <c r="ABG56" s="38"/>
      <c r="ABH56" s="38"/>
      <c r="ABI56" s="38"/>
      <c r="ABJ56" s="38"/>
      <c r="ABK56" s="38"/>
      <c r="ABL56" s="38"/>
      <c r="ABM56" s="38"/>
      <c r="ABN56" s="38"/>
      <c r="ABO56" s="38"/>
      <c r="ABP56" s="38"/>
      <c r="ABQ56" s="38"/>
      <c r="ABR56" s="38"/>
      <c r="ABS56" s="38"/>
      <c r="ABT56" s="38"/>
      <c r="ABU56" s="38"/>
      <c r="ABV56" s="38"/>
      <c r="ABW56" s="38"/>
      <c r="ABX56" s="38"/>
      <c r="ABY56" s="38"/>
      <c r="ABZ56" s="38"/>
      <c r="ACA56" s="38"/>
      <c r="ACB56" s="38"/>
      <c r="ACC56" s="38"/>
      <c r="ACD56" s="38"/>
      <c r="ACE56" s="38"/>
      <c r="ACF56" s="38"/>
      <c r="ACG56" s="38"/>
      <c r="ACH56" s="38"/>
      <c r="ACI56" s="38"/>
      <c r="ACJ56" s="38"/>
      <c r="ACK56" s="38"/>
      <c r="ACL56" s="38"/>
      <c r="ACM56" s="38"/>
      <c r="ACN56" s="38"/>
      <c r="ACO56" s="38"/>
      <c r="ACP56" s="38"/>
      <c r="ACQ56" s="38"/>
      <c r="ACR56" s="38"/>
      <c r="ACS56" s="38"/>
      <c r="ACT56" s="38"/>
      <c r="ACU56" s="38"/>
      <c r="ACV56" s="38"/>
      <c r="ACW56" s="38"/>
      <c r="ACX56" s="38"/>
      <c r="ACY56" s="38"/>
      <c r="ACZ56" s="38"/>
      <c r="ADA56" s="38"/>
      <c r="ADB56" s="38"/>
      <c r="ADC56" s="38"/>
      <c r="ADD56" s="38"/>
      <c r="ADE56" s="38"/>
      <c r="ADF56" s="38"/>
      <c r="ADG56" s="38"/>
      <c r="ADH56" s="38"/>
      <c r="ADI56" s="38"/>
      <c r="ADJ56" s="38"/>
      <c r="ADK56" s="38"/>
      <c r="ADL56" s="38"/>
      <c r="ADM56" s="38"/>
      <c r="ADN56" s="38"/>
      <c r="ADO56" s="38"/>
      <c r="ADP56" s="38"/>
      <c r="ADQ56" s="38"/>
      <c r="ADR56" s="38"/>
      <c r="ADS56" s="38"/>
      <c r="ADT56" s="38"/>
      <c r="ADU56" s="38"/>
      <c r="ADV56" s="38"/>
      <c r="ADW56" s="38"/>
      <c r="ADX56" s="38"/>
      <c r="ADY56" s="38"/>
      <c r="ADZ56" s="38"/>
      <c r="AEA56" s="38"/>
      <c r="AEB56" s="38"/>
      <c r="AEC56" s="38"/>
      <c r="AED56" s="38"/>
      <c r="AEE56" s="38"/>
      <c r="AEF56" s="38"/>
      <c r="AEG56" s="38"/>
      <c r="AEH56" s="38"/>
      <c r="AEI56" s="38"/>
      <c r="AEJ56" s="38"/>
      <c r="AEK56" s="38"/>
      <c r="AEL56" s="38"/>
      <c r="AEM56" s="38"/>
      <c r="AEN56" s="38"/>
      <c r="AEO56" s="38"/>
      <c r="AEP56" s="38"/>
      <c r="AEQ56" s="38"/>
      <c r="AER56" s="38"/>
      <c r="AES56" s="38"/>
      <c r="AET56" s="38"/>
      <c r="AEU56" s="38"/>
      <c r="AEV56" s="38"/>
      <c r="AEW56" s="38"/>
      <c r="AEX56" s="38"/>
      <c r="AEY56" s="38"/>
      <c r="AEZ56" s="38"/>
      <c r="AFA56" s="38"/>
      <c r="AFB56" s="38"/>
      <c r="AFC56" s="38"/>
      <c r="AFD56" s="38"/>
      <c r="AFE56" s="38"/>
      <c r="AFF56" s="38"/>
      <c r="AFG56" s="38"/>
      <c r="AFH56" s="38"/>
      <c r="AFI56" s="38"/>
      <c r="AFJ56" s="38"/>
      <c r="AFK56" s="38"/>
      <c r="AFL56" s="38"/>
      <c r="AFM56" s="38"/>
      <c r="AFN56" s="38"/>
      <c r="AFO56" s="38"/>
      <c r="AFP56" s="38"/>
      <c r="AFQ56" s="38"/>
      <c r="AFR56" s="38"/>
      <c r="AFS56" s="38"/>
      <c r="AFT56" s="38"/>
      <c r="AFU56" s="38"/>
      <c r="AFV56" s="38"/>
      <c r="AFW56" s="38"/>
      <c r="AFX56" s="38"/>
      <c r="AFY56" s="38"/>
      <c r="AFZ56" s="38"/>
      <c r="AGA56" s="38"/>
      <c r="AGB56" s="38"/>
      <c r="AGC56" s="38"/>
      <c r="AGD56" s="38"/>
      <c r="AGE56" s="38"/>
      <c r="AGF56" s="38"/>
      <c r="AGG56" s="38"/>
      <c r="AGH56" s="38"/>
      <c r="AGI56" s="38"/>
      <c r="AGJ56" s="38"/>
      <c r="AGK56" s="38"/>
      <c r="AGL56" s="38"/>
      <c r="AGM56" s="38"/>
      <c r="AGN56" s="38"/>
      <c r="AGO56" s="38"/>
      <c r="AGP56" s="38"/>
      <c r="AGQ56" s="38"/>
      <c r="AGR56" s="38"/>
      <c r="AGS56" s="38"/>
      <c r="AGT56" s="38"/>
      <c r="AGU56" s="38"/>
      <c r="AGV56" s="38"/>
      <c r="AGW56" s="38"/>
      <c r="AGX56" s="38"/>
      <c r="AGY56" s="38"/>
      <c r="AGZ56" s="38"/>
      <c r="AHA56" s="38"/>
      <c r="AHB56" s="38"/>
      <c r="AHC56" s="38"/>
      <c r="AHD56" s="38"/>
      <c r="AHE56" s="38"/>
      <c r="AHF56" s="38"/>
      <c r="AHG56" s="38"/>
      <c r="AHH56" s="38"/>
      <c r="AHI56" s="38"/>
      <c r="AHJ56" s="38"/>
      <c r="AHK56" s="38"/>
      <c r="AHL56" s="38"/>
      <c r="AHM56" s="38"/>
      <c r="AHN56" s="38"/>
      <c r="AHO56" s="38"/>
      <c r="AHP56" s="38"/>
      <c r="AHQ56" s="38"/>
      <c r="AHR56" s="38"/>
      <c r="AHS56" s="38"/>
      <c r="AHT56" s="38"/>
      <c r="AHU56" s="38"/>
      <c r="AHV56" s="38"/>
      <c r="AHW56" s="38"/>
      <c r="AHX56" s="38"/>
      <c r="AHY56" s="38"/>
      <c r="AHZ56" s="38"/>
      <c r="AIA56" s="38"/>
      <c r="AIB56" s="38"/>
      <c r="AIC56" s="38"/>
      <c r="AID56" s="38"/>
      <c r="AIE56" s="38"/>
      <c r="AIF56" s="38"/>
      <c r="AIG56" s="38"/>
      <c r="AIH56" s="38"/>
      <c r="AII56" s="38"/>
      <c r="AIJ56" s="38"/>
      <c r="AIK56" s="38"/>
      <c r="AIL56" s="38"/>
      <c r="AIM56" s="38"/>
      <c r="AIN56" s="38"/>
      <c r="AIO56" s="38"/>
      <c r="AIP56" s="38"/>
      <c r="AIQ56" s="38"/>
      <c r="AIR56" s="38"/>
      <c r="AIS56" s="38"/>
      <c r="AIT56" s="38"/>
      <c r="AIU56" s="38"/>
      <c r="AIV56" s="38"/>
      <c r="AIW56" s="38"/>
      <c r="AIX56" s="38"/>
      <c r="AIY56" s="38"/>
      <c r="AIZ56" s="38"/>
      <c r="AJA56" s="38"/>
      <c r="AJB56" s="38"/>
      <c r="AJC56" s="38"/>
      <c r="AJD56" s="38"/>
      <c r="AJE56" s="38"/>
      <c r="AJF56" s="38"/>
      <c r="AJG56" s="38"/>
      <c r="AJH56" s="38"/>
      <c r="AJI56" s="38"/>
      <c r="AJJ56" s="38"/>
      <c r="AJK56" s="38"/>
      <c r="AJL56" s="38"/>
      <c r="AJM56" s="38"/>
      <c r="AJN56" s="38"/>
      <c r="AJO56" s="38"/>
      <c r="AJP56" s="38"/>
      <c r="AJQ56" s="38"/>
      <c r="AJR56" s="38"/>
      <c r="AJS56" s="38"/>
      <c r="AJT56" s="38"/>
      <c r="AJU56" s="38"/>
      <c r="AJV56" s="38"/>
      <c r="AJW56" s="38"/>
      <c r="AJX56" s="38"/>
      <c r="AJY56" s="38"/>
      <c r="AJZ56" s="38"/>
      <c r="AKA56" s="38"/>
      <c r="AKB56" s="38"/>
      <c r="AKC56" s="38"/>
      <c r="AKD56" s="38"/>
      <c r="AKE56" s="38"/>
      <c r="AKF56" s="38"/>
      <c r="AKG56" s="38"/>
      <c r="AKH56" s="38"/>
      <c r="AKI56" s="38"/>
      <c r="AKJ56" s="38"/>
      <c r="AKK56" s="38"/>
      <c r="AKL56" s="38"/>
      <c r="AKM56" s="38"/>
      <c r="AKN56" s="38"/>
      <c r="AKO56" s="38"/>
      <c r="AKP56" s="38"/>
      <c r="AKQ56" s="38"/>
      <c r="AKR56" s="38"/>
      <c r="AKS56" s="38"/>
      <c r="AKT56" s="38"/>
      <c r="AKU56" s="38"/>
      <c r="AKV56" s="38"/>
      <c r="AKW56" s="38"/>
      <c r="AKX56" s="38"/>
      <c r="AKY56" s="38"/>
      <c r="AKZ56" s="38"/>
      <c r="ALA56" s="38"/>
      <c r="ALB56" s="38"/>
      <c r="ALC56" s="38"/>
      <c r="ALD56" s="38"/>
      <c r="ALE56" s="38"/>
      <c r="ALF56" s="38"/>
      <c r="ALG56" s="38"/>
      <c r="ALH56" s="38"/>
      <c r="ALI56" s="38"/>
      <c r="ALJ56" s="38"/>
      <c r="ALK56" s="38"/>
      <c r="ALL56" s="38"/>
      <c r="ALM56" s="38"/>
      <c r="ALN56" s="38"/>
      <c r="ALO56" s="38"/>
      <c r="ALP56" s="38"/>
      <c r="ALQ56" s="38"/>
      <c r="ALR56" s="38"/>
      <c r="ALS56" s="38"/>
      <c r="ALT56" s="38"/>
      <c r="ALU56" s="38"/>
      <c r="ALV56" s="38"/>
      <c r="ALW56" s="38"/>
      <c r="ALX56" s="38"/>
      <c r="ALY56" s="38"/>
      <c r="ALZ56" s="38"/>
      <c r="AMA56" s="38"/>
      <c r="AMB56" s="38"/>
      <c r="AMC56" s="38"/>
      <c r="AMD56" s="38"/>
      <c r="AME56" s="38"/>
      <c r="AMF56" s="38"/>
      <c r="AMG56" s="38"/>
      <c r="AMH56" s="38"/>
      <c r="AMI56" s="38"/>
      <c r="AMJ56" s="38"/>
      <c r="AMK56" s="38"/>
      <c r="AML56" s="38"/>
      <c r="AMM56" s="38"/>
      <c r="AMN56" s="38"/>
      <c r="AMO56" s="38"/>
      <c r="AMP56" s="38"/>
      <c r="AMQ56" s="38"/>
      <c r="AMR56" s="38"/>
      <c r="AMS56" s="38"/>
      <c r="AMT56" s="38"/>
      <c r="AMU56" s="38"/>
      <c r="AMV56" s="38"/>
      <c r="AMW56" s="38"/>
      <c r="AMX56" s="38"/>
      <c r="AMY56" s="38"/>
      <c r="AMZ56" s="38"/>
      <c r="ANA56" s="38"/>
      <c r="ANB56" s="38"/>
      <c r="ANC56" s="38"/>
      <c r="AND56" s="38"/>
      <c r="ANE56" s="38"/>
      <c r="ANF56" s="38"/>
      <c r="ANG56" s="38"/>
      <c r="ANH56" s="38"/>
      <c r="ANI56" s="38"/>
      <c r="ANJ56" s="38"/>
      <c r="ANK56" s="38"/>
      <c r="ANL56" s="38"/>
      <c r="ANM56" s="38"/>
      <c r="ANN56" s="38"/>
      <c r="ANO56" s="38"/>
      <c r="ANP56" s="38"/>
      <c r="ANQ56" s="38"/>
      <c r="ANR56" s="38"/>
      <c r="ANS56" s="38"/>
      <c r="ANT56" s="38"/>
      <c r="ANU56" s="38"/>
      <c r="ANV56" s="38"/>
      <c r="ANW56" s="38"/>
      <c r="ANX56" s="38"/>
      <c r="ANY56" s="38"/>
      <c r="ANZ56" s="38"/>
      <c r="AOA56" s="38"/>
      <c r="AOB56" s="38"/>
      <c r="AOC56" s="38"/>
      <c r="AOD56" s="38"/>
      <c r="AOE56" s="38"/>
      <c r="AOF56" s="38"/>
      <c r="AOG56" s="38"/>
      <c r="AOH56" s="38"/>
      <c r="AOI56" s="38"/>
      <c r="AOJ56" s="38"/>
      <c r="AOK56" s="38"/>
      <c r="AOL56" s="38"/>
      <c r="AOM56" s="38"/>
      <c r="AON56" s="38"/>
      <c r="AOO56" s="38"/>
      <c r="AOP56" s="38"/>
      <c r="AOQ56" s="38"/>
      <c r="AOR56" s="38"/>
      <c r="AOS56" s="38"/>
      <c r="AOT56" s="38"/>
      <c r="AOU56" s="38"/>
      <c r="AOV56" s="38"/>
      <c r="AOW56" s="38"/>
      <c r="AOX56" s="38"/>
      <c r="AOY56" s="38"/>
      <c r="AOZ56" s="38"/>
      <c r="APA56" s="38"/>
      <c r="APB56" s="38"/>
      <c r="APC56" s="38"/>
      <c r="APD56" s="38"/>
      <c r="APE56" s="38"/>
      <c r="APF56" s="38"/>
      <c r="APG56" s="38"/>
      <c r="APH56" s="38"/>
      <c r="API56" s="38"/>
      <c r="APJ56" s="38"/>
      <c r="APK56" s="38"/>
      <c r="APL56" s="38"/>
      <c r="APM56" s="38"/>
      <c r="APN56" s="38"/>
      <c r="APO56" s="38"/>
      <c r="APP56" s="38"/>
      <c r="APQ56" s="38"/>
      <c r="APR56" s="38"/>
      <c r="APS56" s="38"/>
      <c r="APT56" s="38"/>
      <c r="APU56" s="38"/>
      <c r="APV56" s="38"/>
      <c r="APW56" s="38"/>
      <c r="APX56" s="38"/>
      <c r="APY56" s="38"/>
      <c r="APZ56" s="38"/>
      <c r="AQA56" s="38"/>
      <c r="AQB56" s="38"/>
      <c r="AQC56" s="38"/>
      <c r="AQD56" s="38"/>
      <c r="AQE56" s="38"/>
      <c r="AQF56" s="38"/>
      <c r="AQG56" s="38"/>
      <c r="AQH56" s="38"/>
      <c r="AQI56" s="38"/>
      <c r="AQJ56" s="38"/>
      <c r="AQK56" s="38"/>
      <c r="AQL56" s="38"/>
      <c r="AQM56" s="38"/>
      <c r="AQN56" s="38"/>
      <c r="AQO56" s="38"/>
      <c r="AQP56" s="38"/>
      <c r="AQQ56" s="38"/>
      <c r="AQR56" s="38"/>
      <c r="AQS56" s="38"/>
      <c r="AQT56" s="38"/>
      <c r="AQU56" s="38"/>
      <c r="AQV56" s="38"/>
      <c r="AQW56" s="38"/>
      <c r="AQX56" s="38"/>
      <c r="AQY56" s="38"/>
      <c r="AQZ56" s="38"/>
      <c r="ARA56" s="38"/>
      <c r="ARB56" s="38"/>
      <c r="ARC56" s="38"/>
      <c r="ARD56" s="38"/>
      <c r="ARE56" s="38"/>
      <c r="ARF56" s="38"/>
      <c r="ARG56" s="38"/>
      <c r="ARH56" s="38"/>
      <c r="ARI56" s="38"/>
      <c r="ARJ56" s="38"/>
      <c r="ARK56" s="38"/>
      <c r="ARL56" s="38"/>
      <c r="ARM56" s="38"/>
      <c r="ARN56" s="38"/>
      <c r="ARO56" s="38"/>
      <c r="ARP56" s="38"/>
      <c r="ARQ56" s="38"/>
      <c r="ARR56" s="38"/>
      <c r="ARS56" s="38"/>
      <c r="ART56" s="38"/>
      <c r="ARU56" s="38"/>
      <c r="ARV56" s="38"/>
      <c r="ARW56" s="38"/>
      <c r="ARX56" s="38"/>
      <c r="ARY56" s="38"/>
      <c r="ARZ56" s="38"/>
      <c r="ASA56" s="38"/>
      <c r="ASB56" s="38"/>
      <c r="ASC56" s="38"/>
      <c r="ASD56" s="38"/>
      <c r="ASE56" s="38"/>
      <c r="ASF56" s="38"/>
      <c r="ASG56" s="38"/>
      <c r="ASH56" s="38"/>
      <c r="ASI56" s="38"/>
      <c r="ASJ56" s="38"/>
      <c r="ASK56" s="38"/>
      <c r="ASL56" s="38"/>
      <c r="ASM56" s="38"/>
      <c r="ASN56" s="38"/>
      <c r="ASO56" s="38"/>
      <c r="ASP56" s="38"/>
      <c r="ASQ56" s="38"/>
      <c r="ASR56" s="38"/>
      <c r="ASS56" s="38"/>
      <c r="AST56" s="38"/>
      <c r="ASU56" s="38"/>
      <c r="ASV56" s="38"/>
      <c r="ASW56" s="38"/>
      <c r="ASX56" s="38"/>
      <c r="ASY56" s="38"/>
      <c r="ASZ56" s="38"/>
      <c r="ATA56" s="38"/>
      <c r="ATB56" s="38"/>
      <c r="ATC56" s="38"/>
      <c r="ATD56" s="38"/>
      <c r="ATE56" s="38"/>
      <c r="ATF56" s="38"/>
      <c r="ATG56" s="38"/>
      <c r="ATH56" s="38"/>
      <c r="ATI56" s="38"/>
      <c r="ATJ56" s="38"/>
      <c r="ATK56" s="38"/>
      <c r="ATL56" s="38"/>
      <c r="ATM56" s="38"/>
      <c r="ATN56" s="38"/>
      <c r="ATO56" s="38"/>
      <c r="ATP56" s="38"/>
      <c r="ATQ56" s="38"/>
      <c r="ATR56" s="38"/>
      <c r="ATS56" s="38"/>
      <c r="ATT56" s="38"/>
      <c r="ATU56" s="38"/>
      <c r="ATV56" s="38"/>
      <c r="ATW56" s="38"/>
      <c r="ATX56" s="38"/>
      <c r="ATY56" s="38"/>
      <c r="ATZ56" s="38"/>
      <c r="AUA56" s="38"/>
      <c r="AUB56" s="38"/>
      <c r="AUC56" s="38"/>
      <c r="AUD56" s="38"/>
      <c r="AUE56" s="38"/>
      <c r="AUF56" s="38"/>
      <c r="AUG56" s="38"/>
      <c r="AUH56" s="38"/>
      <c r="AUI56" s="38"/>
      <c r="AUJ56" s="38"/>
      <c r="AUK56" s="38"/>
      <c r="AUL56" s="38"/>
      <c r="AUM56" s="38"/>
      <c r="AUN56" s="38"/>
      <c r="AUO56" s="38"/>
      <c r="AUP56" s="38"/>
      <c r="AUQ56" s="38"/>
      <c r="AUR56" s="38"/>
      <c r="AUS56" s="38"/>
      <c r="AUT56" s="38"/>
      <c r="AUU56" s="38"/>
      <c r="AUV56" s="38"/>
      <c r="AUW56" s="38"/>
      <c r="AUX56" s="38"/>
      <c r="AUY56" s="38"/>
      <c r="AUZ56" s="38"/>
      <c r="AVA56" s="38"/>
      <c r="AVB56" s="38"/>
      <c r="AVC56" s="38"/>
      <c r="AVD56" s="38"/>
      <c r="AVE56" s="38"/>
      <c r="AVF56" s="38"/>
      <c r="AVG56" s="38"/>
      <c r="AVH56" s="38"/>
      <c r="AVI56" s="38"/>
      <c r="AVJ56" s="38"/>
      <c r="AVK56" s="38"/>
      <c r="AVL56" s="38"/>
      <c r="AVM56" s="38"/>
      <c r="AVN56" s="38"/>
      <c r="AVO56" s="38"/>
      <c r="AVP56" s="38"/>
      <c r="AVQ56" s="38"/>
      <c r="AVR56" s="38"/>
      <c r="AVS56" s="38"/>
      <c r="AVT56" s="38"/>
      <c r="AVU56" s="38"/>
      <c r="AVV56" s="38"/>
      <c r="AVW56" s="38"/>
      <c r="AVX56" s="38"/>
      <c r="AVY56" s="38"/>
      <c r="AVZ56" s="38"/>
      <c r="AWA56" s="38"/>
      <c r="AWB56" s="38"/>
      <c r="AWC56" s="38"/>
      <c r="AWD56" s="38"/>
      <c r="AWE56" s="38"/>
      <c r="AWF56" s="38"/>
      <c r="AWG56" s="38"/>
      <c r="AWH56" s="38"/>
      <c r="AWI56" s="38"/>
      <c r="AWJ56" s="38"/>
      <c r="AWK56" s="38"/>
      <c r="AWL56" s="38"/>
      <c r="AWM56" s="38"/>
      <c r="AWN56" s="38"/>
      <c r="AWO56" s="38"/>
      <c r="AWP56" s="38"/>
      <c r="AWQ56" s="38"/>
      <c r="AWR56" s="38"/>
      <c r="AWS56" s="38"/>
      <c r="AWT56" s="38"/>
      <c r="AWU56" s="38"/>
      <c r="AWV56" s="38"/>
      <c r="AWW56" s="38"/>
      <c r="AWX56" s="38"/>
      <c r="AWY56" s="38"/>
      <c r="AWZ56" s="38"/>
      <c r="AXA56" s="38"/>
      <c r="AXB56" s="38"/>
      <c r="AXC56" s="38"/>
      <c r="AXD56" s="38"/>
      <c r="AXE56" s="38"/>
      <c r="AXF56" s="38"/>
      <c r="AXG56" s="38"/>
      <c r="AXH56" s="38"/>
      <c r="AXI56" s="38"/>
      <c r="AXJ56" s="38"/>
      <c r="AXK56" s="38"/>
      <c r="AXL56" s="38"/>
      <c r="AXM56" s="38"/>
      <c r="AXN56" s="38"/>
      <c r="AXO56" s="38"/>
      <c r="AXP56" s="38"/>
      <c r="AXQ56" s="38"/>
      <c r="AXR56" s="38"/>
      <c r="AXS56" s="38"/>
      <c r="AXT56" s="38"/>
      <c r="AXU56" s="38"/>
      <c r="AXV56" s="38"/>
      <c r="AXW56" s="38"/>
      <c r="AXX56" s="38"/>
      <c r="AXY56" s="38"/>
      <c r="AXZ56" s="38"/>
      <c r="AYA56" s="38"/>
      <c r="AYB56" s="38"/>
      <c r="AYC56" s="38"/>
      <c r="AYD56" s="38"/>
      <c r="AYE56" s="38"/>
      <c r="AYF56" s="38"/>
      <c r="AYG56" s="38"/>
      <c r="AYH56" s="38"/>
      <c r="AYI56" s="38"/>
      <c r="AYJ56" s="38"/>
      <c r="AYK56" s="38"/>
      <c r="AYL56" s="38"/>
      <c r="AYM56" s="38"/>
      <c r="AYN56" s="38"/>
      <c r="AYO56" s="38"/>
      <c r="AYP56" s="38"/>
      <c r="AYQ56" s="38"/>
      <c r="AYR56" s="38"/>
      <c r="AYS56" s="38"/>
      <c r="AYT56" s="38"/>
      <c r="AYU56" s="38"/>
      <c r="AYV56" s="38"/>
      <c r="AYW56" s="38"/>
      <c r="AYX56" s="38"/>
      <c r="AYY56" s="38"/>
      <c r="AYZ56" s="38"/>
      <c r="AZA56" s="38"/>
      <c r="AZB56" s="38"/>
      <c r="AZC56" s="38"/>
      <c r="AZD56" s="38"/>
      <c r="AZE56" s="38"/>
      <c r="AZF56" s="38"/>
      <c r="AZG56" s="38"/>
      <c r="AZH56" s="38"/>
      <c r="AZI56" s="38"/>
      <c r="AZJ56" s="38"/>
      <c r="AZK56" s="38"/>
      <c r="AZL56" s="38"/>
      <c r="AZM56" s="38"/>
      <c r="AZN56" s="38"/>
      <c r="AZO56" s="38"/>
      <c r="AZP56" s="38"/>
      <c r="AZQ56" s="38"/>
      <c r="AZR56" s="38"/>
      <c r="AZS56" s="38"/>
      <c r="AZT56" s="38"/>
      <c r="AZU56" s="38"/>
      <c r="AZV56" s="38"/>
      <c r="AZW56" s="38"/>
      <c r="AZX56" s="38"/>
      <c r="AZY56" s="38"/>
      <c r="AZZ56" s="38"/>
      <c r="BAA56" s="38"/>
      <c r="BAB56" s="38"/>
      <c r="BAC56" s="38"/>
      <c r="BAD56" s="38"/>
      <c r="BAE56" s="38"/>
      <c r="BAF56" s="38"/>
      <c r="BAG56" s="38"/>
      <c r="BAH56" s="38"/>
      <c r="BAI56" s="38"/>
      <c r="BAJ56" s="38"/>
      <c r="BAK56" s="38"/>
      <c r="BAL56" s="38"/>
      <c r="BAM56" s="38"/>
      <c r="BAN56" s="38"/>
      <c r="BAO56" s="38"/>
      <c r="BAP56" s="38"/>
      <c r="BAQ56" s="38"/>
      <c r="BAR56" s="38"/>
      <c r="BAS56" s="38"/>
      <c r="BAT56" s="38"/>
      <c r="BAU56" s="38"/>
      <c r="BAV56" s="38"/>
      <c r="BAW56" s="38"/>
      <c r="BAX56" s="38"/>
      <c r="BAY56" s="38"/>
      <c r="BAZ56" s="38"/>
      <c r="BBA56" s="38"/>
      <c r="BBB56" s="38"/>
      <c r="BBC56" s="38"/>
      <c r="BBD56" s="38"/>
      <c r="BBE56" s="38"/>
      <c r="BBF56" s="38"/>
      <c r="BBG56" s="38"/>
      <c r="BBH56" s="38"/>
      <c r="BBI56" s="38"/>
      <c r="BBJ56" s="38"/>
      <c r="BBK56" s="38"/>
      <c r="BBL56" s="38"/>
      <c r="BBM56" s="38"/>
      <c r="BBN56" s="38"/>
      <c r="BBO56" s="38"/>
      <c r="BBP56" s="38"/>
      <c r="BBQ56" s="38"/>
      <c r="BBR56" s="38"/>
      <c r="BBS56" s="38"/>
      <c r="BBT56" s="38"/>
      <c r="BBU56" s="38"/>
      <c r="BBV56" s="38"/>
      <c r="BBW56" s="38"/>
      <c r="BBX56" s="38"/>
      <c r="BBY56" s="38"/>
      <c r="BBZ56" s="38"/>
      <c r="BCA56" s="38"/>
      <c r="BCB56" s="38"/>
      <c r="BCC56" s="38"/>
      <c r="BCD56" s="38"/>
      <c r="BCE56" s="38"/>
      <c r="BCF56" s="38"/>
      <c r="BCG56" s="38"/>
      <c r="BCH56" s="38"/>
      <c r="BCI56" s="38"/>
      <c r="BCJ56" s="38"/>
      <c r="BCK56" s="38"/>
      <c r="BCL56" s="38"/>
      <c r="BCM56" s="38"/>
      <c r="BCN56" s="38"/>
      <c r="BCO56" s="38"/>
      <c r="BCP56" s="38"/>
      <c r="BCQ56" s="38"/>
      <c r="BCR56" s="38"/>
      <c r="BCS56" s="38"/>
      <c r="BCT56" s="38"/>
      <c r="BCU56" s="38"/>
      <c r="BCV56" s="38"/>
      <c r="BCW56" s="38"/>
      <c r="BCX56" s="38"/>
      <c r="BCY56" s="38"/>
      <c r="BCZ56" s="38"/>
      <c r="BDA56" s="38"/>
      <c r="BDB56" s="38"/>
      <c r="BDC56" s="38"/>
      <c r="BDD56" s="38"/>
      <c r="BDE56" s="38"/>
      <c r="BDF56" s="38"/>
      <c r="BDG56" s="38"/>
      <c r="BDH56" s="38"/>
      <c r="BDI56" s="38"/>
      <c r="BDJ56" s="38"/>
      <c r="BDK56" s="38"/>
      <c r="BDL56" s="38"/>
      <c r="BDM56" s="38"/>
      <c r="BDN56" s="38"/>
      <c r="BDO56" s="38"/>
      <c r="BDP56" s="38"/>
      <c r="BDQ56" s="38"/>
      <c r="BDR56" s="38"/>
      <c r="BDS56" s="38"/>
      <c r="BDT56" s="38"/>
      <c r="BDU56" s="38"/>
      <c r="BDV56" s="38"/>
      <c r="BDW56" s="38"/>
      <c r="BDX56" s="38"/>
      <c r="BDY56" s="38"/>
      <c r="BDZ56" s="38"/>
      <c r="BEA56" s="38"/>
      <c r="BEB56" s="38"/>
      <c r="BEC56" s="38"/>
      <c r="BED56" s="38"/>
      <c r="BEE56" s="38"/>
      <c r="BEF56" s="38"/>
      <c r="BEG56" s="38"/>
      <c r="BEH56" s="38"/>
      <c r="BEI56" s="38"/>
      <c r="BEJ56" s="38"/>
      <c r="BEK56" s="38"/>
      <c r="BEL56" s="38"/>
      <c r="BEM56" s="38"/>
      <c r="BEN56" s="38"/>
      <c r="BEO56" s="38"/>
      <c r="BEP56" s="38"/>
      <c r="BEQ56" s="38"/>
      <c r="BER56" s="38"/>
      <c r="BES56" s="38"/>
      <c r="BET56" s="38"/>
      <c r="BEU56" s="38"/>
      <c r="BEV56" s="38"/>
      <c r="BEW56" s="38"/>
      <c r="BEX56" s="38"/>
      <c r="BEY56" s="38"/>
      <c r="BEZ56" s="38"/>
      <c r="BFA56" s="38"/>
      <c r="BFB56" s="38"/>
      <c r="BFC56" s="38"/>
      <c r="BFD56" s="38"/>
      <c r="BFE56" s="38"/>
      <c r="BFF56" s="38"/>
      <c r="BFG56" s="38"/>
      <c r="BFH56" s="38"/>
      <c r="BFI56" s="38"/>
      <c r="BFJ56" s="38"/>
      <c r="BFK56" s="38"/>
      <c r="BFL56" s="38"/>
      <c r="BFM56" s="38"/>
      <c r="BFN56" s="38"/>
      <c r="BFO56" s="38"/>
      <c r="BFP56" s="38"/>
      <c r="BFQ56" s="38"/>
      <c r="BFR56" s="38"/>
      <c r="BFS56" s="38"/>
      <c r="BFT56" s="38"/>
      <c r="BFU56" s="38"/>
      <c r="BFV56" s="38"/>
      <c r="BFW56" s="38"/>
      <c r="BFX56" s="38"/>
      <c r="BFY56" s="38"/>
      <c r="BFZ56" s="38"/>
      <c r="BGA56" s="38"/>
      <c r="BGB56" s="38"/>
      <c r="BGC56" s="38"/>
      <c r="BGD56" s="38"/>
      <c r="BGE56" s="38"/>
      <c r="BGF56" s="38"/>
      <c r="BGG56" s="38"/>
      <c r="BGH56" s="38"/>
      <c r="BGI56" s="38"/>
      <c r="BGJ56" s="38"/>
      <c r="BGK56" s="38"/>
      <c r="BGL56" s="38"/>
      <c r="BGM56" s="38"/>
      <c r="BGN56" s="38"/>
      <c r="BGO56" s="38"/>
      <c r="BGP56" s="38"/>
      <c r="BGQ56" s="38"/>
      <c r="BGR56" s="38"/>
      <c r="BGS56" s="38"/>
      <c r="BGT56" s="38"/>
      <c r="BGU56" s="38"/>
      <c r="BGV56" s="38"/>
      <c r="BGW56" s="38"/>
      <c r="BGX56" s="38"/>
      <c r="BGY56" s="38"/>
      <c r="BGZ56" s="38"/>
      <c r="BHA56" s="38"/>
      <c r="BHB56" s="38"/>
      <c r="BHC56" s="38"/>
      <c r="BHD56" s="38"/>
      <c r="BHE56" s="38"/>
      <c r="BHF56" s="38"/>
      <c r="BHG56" s="38"/>
      <c r="BHH56" s="38"/>
      <c r="BHI56" s="38"/>
      <c r="BHJ56" s="38"/>
      <c r="BHK56" s="38"/>
      <c r="BHL56" s="38"/>
      <c r="BHM56" s="38"/>
      <c r="BHN56" s="38"/>
      <c r="BHO56" s="38"/>
      <c r="BHP56" s="38"/>
      <c r="BHQ56" s="38"/>
      <c r="BHR56" s="38"/>
      <c r="BHS56" s="38"/>
      <c r="BHT56" s="38"/>
      <c r="BHU56" s="38"/>
      <c r="BHV56" s="38"/>
      <c r="BHW56" s="38"/>
      <c r="BHX56" s="38"/>
      <c r="BHY56" s="38"/>
      <c r="BHZ56" s="38"/>
      <c r="BIA56" s="38"/>
      <c r="BIB56" s="38"/>
      <c r="BIC56" s="38"/>
      <c r="BID56" s="38"/>
      <c r="BIE56" s="38"/>
      <c r="BIF56" s="38"/>
      <c r="BIG56" s="38"/>
      <c r="BIH56" s="38"/>
      <c r="BII56" s="38"/>
      <c r="BIJ56" s="38"/>
      <c r="BIK56" s="38"/>
      <c r="BIL56" s="38"/>
      <c r="BIM56" s="38"/>
      <c r="BIN56" s="38"/>
      <c r="BIO56" s="38"/>
      <c r="BIP56" s="38"/>
      <c r="BIQ56" s="38"/>
      <c r="BIR56" s="38"/>
      <c r="BIS56" s="38"/>
      <c r="BIT56" s="38"/>
      <c r="BIU56" s="38"/>
      <c r="BIV56" s="38"/>
      <c r="BIW56" s="38"/>
      <c r="BIX56" s="38"/>
      <c r="BIY56" s="38"/>
      <c r="BIZ56" s="38"/>
      <c r="BJA56" s="38"/>
      <c r="BJB56" s="38"/>
      <c r="BJC56" s="38"/>
      <c r="BJD56" s="38"/>
      <c r="BJE56" s="38"/>
      <c r="BJF56" s="38"/>
      <c r="BJG56" s="38"/>
      <c r="BJH56" s="38"/>
      <c r="BJI56" s="38"/>
      <c r="BJJ56" s="38"/>
      <c r="BJK56" s="38"/>
      <c r="BJL56" s="38"/>
      <c r="BJM56" s="38"/>
      <c r="BJN56" s="38"/>
      <c r="BJO56" s="38"/>
      <c r="BJP56" s="38"/>
      <c r="BJQ56" s="38"/>
      <c r="BJR56" s="38"/>
      <c r="BJS56" s="38"/>
      <c r="BJT56" s="38"/>
      <c r="BJU56" s="38"/>
      <c r="BJV56" s="38"/>
      <c r="BJW56" s="38"/>
      <c r="BJX56" s="38"/>
      <c r="BJY56" s="38"/>
      <c r="BJZ56" s="38"/>
      <c r="BKA56" s="38"/>
      <c r="BKB56" s="38"/>
      <c r="BKC56" s="38"/>
      <c r="BKD56" s="38"/>
      <c r="BKE56" s="38"/>
      <c r="BKF56" s="38"/>
      <c r="BKG56" s="38"/>
      <c r="BKH56" s="38"/>
      <c r="BKI56" s="38"/>
      <c r="BKJ56" s="38"/>
      <c r="BKK56" s="38"/>
      <c r="BKL56" s="38"/>
      <c r="BKM56" s="38"/>
      <c r="BKN56" s="38"/>
      <c r="BKO56" s="38"/>
      <c r="BKP56" s="38"/>
      <c r="BKQ56" s="38"/>
      <c r="BKR56" s="38"/>
      <c r="BKS56" s="38"/>
      <c r="BKT56" s="38"/>
      <c r="BKU56" s="38"/>
      <c r="BKV56" s="38"/>
      <c r="BKW56" s="38"/>
      <c r="BKX56" s="38"/>
      <c r="BKY56" s="38"/>
      <c r="BKZ56" s="38"/>
      <c r="BLA56" s="38"/>
      <c r="BLB56" s="38"/>
      <c r="BLC56" s="38"/>
      <c r="BLD56" s="38"/>
      <c r="BLE56" s="38"/>
      <c r="BLF56" s="38"/>
      <c r="BLG56" s="38"/>
      <c r="BLH56" s="38"/>
      <c r="BLI56" s="38"/>
      <c r="BLJ56" s="38"/>
      <c r="BLK56" s="38"/>
      <c r="BLL56" s="38"/>
      <c r="BLM56" s="38"/>
      <c r="BLN56" s="38"/>
      <c r="BLO56" s="38"/>
      <c r="BLP56" s="38"/>
      <c r="BLQ56" s="38"/>
      <c r="BLR56" s="38"/>
      <c r="BLS56" s="38"/>
      <c r="BLT56" s="38"/>
      <c r="BLU56" s="38"/>
      <c r="BLV56" s="38"/>
      <c r="BLW56" s="38"/>
      <c r="BLX56" s="38"/>
      <c r="BLY56" s="38"/>
      <c r="BLZ56" s="38"/>
      <c r="BMA56" s="38"/>
      <c r="BMB56" s="38"/>
      <c r="BMC56" s="38"/>
      <c r="BMD56" s="38"/>
      <c r="BME56" s="38"/>
      <c r="BMF56" s="38"/>
      <c r="BMG56" s="38"/>
      <c r="BMH56" s="38"/>
      <c r="BMI56" s="38"/>
      <c r="BMJ56" s="38"/>
      <c r="BMK56" s="38"/>
      <c r="BML56" s="38"/>
      <c r="BMM56" s="38"/>
      <c r="BMN56" s="38"/>
      <c r="BMO56" s="38"/>
      <c r="BMP56" s="38"/>
      <c r="BMQ56" s="38"/>
      <c r="BMR56" s="38"/>
      <c r="BMS56" s="38"/>
      <c r="BMT56" s="38"/>
      <c r="BMU56" s="38"/>
      <c r="BMV56" s="38"/>
      <c r="BMW56" s="38"/>
      <c r="BMX56" s="38"/>
      <c r="BMY56" s="38"/>
      <c r="BMZ56" s="38"/>
      <c r="BNA56" s="38"/>
      <c r="BNB56" s="38"/>
      <c r="BNC56" s="38"/>
      <c r="BND56" s="38"/>
      <c r="BNE56" s="38"/>
      <c r="BNF56" s="38"/>
      <c r="BNG56" s="38"/>
      <c r="BNH56" s="38"/>
      <c r="BNI56" s="38"/>
      <c r="BNJ56" s="38"/>
      <c r="BNK56" s="38"/>
      <c r="BNL56" s="38"/>
      <c r="BNM56" s="38"/>
      <c r="BNN56" s="38"/>
      <c r="BNO56" s="38"/>
      <c r="BNP56" s="38"/>
      <c r="BNQ56" s="38"/>
      <c r="BNR56" s="38"/>
      <c r="BNS56" s="38"/>
      <c r="BNT56" s="38"/>
      <c r="BNU56" s="38"/>
      <c r="BNV56" s="38"/>
      <c r="BNW56" s="38"/>
      <c r="BNX56" s="38"/>
      <c r="BNY56" s="38"/>
      <c r="BNZ56" s="38"/>
      <c r="BOA56" s="38"/>
      <c r="BOB56" s="38"/>
      <c r="BOC56" s="38"/>
      <c r="BOD56" s="38"/>
      <c r="BOE56" s="38"/>
      <c r="BOF56" s="38"/>
      <c r="BOG56" s="38"/>
      <c r="BOH56" s="38"/>
      <c r="BOI56" s="38"/>
      <c r="BOJ56" s="38"/>
      <c r="BOK56" s="38"/>
      <c r="BOL56" s="38"/>
      <c r="BOM56" s="38"/>
      <c r="BON56" s="38"/>
      <c r="BOO56" s="38"/>
      <c r="BOP56" s="38"/>
      <c r="BOQ56" s="38"/>
      <c r="BOR56" s="38"/>
      <c r="BOS56" s="38"/>
      <c r="BOT56" s="38"/>
      <c r="BOU56" s="38"/>
      <c r="BOV56" s="38"/>
      <c r="BOW56" s="38"/>
      <c r="BOX56" s="38"/>
      <c r="BOY56" s="38"/>
      <c r="BOZ56" s="38"/>
      <c r="BPA56" s="38"/>
      <c r="BPB56" s="38"/>
      <c r="BPC56" s="38"/>
      <c r="BPD56" s="38"/>
      <c r="BPE56" s="38"/>
      <c r="BPF56" s="38"/>
      <c r="BPG56" s="38"/>
      <c r="BPH56" s="38"/>
      <c r="BPI56" s="38"/>
      <c r="BPJ56" s="38"/>
      <c r="BPK56" s="38"/>
      <c r="BPL56" s="38"/>
      <c r="BPM56" s="38"/>
      <c r="BPN56" s="38"/>
      <c r="BPO56" s="38"/>
      <c r="BPP56" s="38"/>
      <c r="BPQ56" s="38"/>
      <c r="BPR56" s="38"/>
      <c r="BPS56" s="38"/>
      <c r="BPT56" s="38"/>
      <c r="BPU56" s="38"/>
      <c r="BPV56" s="38"/>
      <c r="BPW56" s="38"/>
      <c r="BPX56" s="38"/>
      <c r="BPY56" s="38"/>
      <c r="BPZ56" s="38"/>
      <c r="BQA56" s="38"/>
      <c r="BQB56" s="38"/>
      <c r="BQC56" s="38"/>
      <c r="BQD56" s="38"/>
      <c r="BQE56" s="38"/>
      <c r="BQF56" s="38"/>
      <c r="BQG56" s="38"/>
      <c r="BQH56" s="38"/>
      <c r="BQI56" s="38"/>
      <c r="BQJ56" s="38"/>
      <c r="BQK56" s="38"/>
      <c r="BQL56" s="38"/>
      <c r="BQM56" s="38"/>
      <c r="BQN56" s="38"/>
      <c r="BQO56" s="38"/>
      <c r="BQP56" s="38"/>
      <c r="BQQ56" s="38"/>
      <c r="BQR56" s="38"/>
      <c r="BQS56" s="38"/>
      <c r="BQT56" s="38"/>
      <c r="BQU56" s="38"/>
      <c r="BQV56" s="38"/>
      <c r="BQW56" s="38"/>
      <c r="BQX56" s="38"/>
      <c r="BQY56" s="38"/>
      <c r="BQZ56" s="38"/>
      <c r="BRA56" s="38"/>
      <c r="BRB56" s="38"/>
      <c r="BRC56" s="38"/>
      <c r="BRD56" s="38"/>
      <c r="BRE56" s="38"/>
      <c r="BRF56" s="38"/>
      <c r="BRG56" s="38"/>
      <c r="BRH56" s="38"/>
      <c r="BRI56" s="38"/>
      <c r="BRJ56" s="38"/>
      <c r="BRK56" s="38"/>
      <c r="BRL56" s="38"/>
      <c r="BRM56" s="38"/>
      <c r="BRN56" s="38"/>
      <c r="BRO56" s="38"/>
      <c r="BRP56" s="38"/>
      <c r="BRQ56" s="38"/>
      <c r="BRR56" s="38"/>
      <c r="BRS56" s="38"/>
      <c r="BRT56" s="38"/>
      <c r="BRU56" s="38"/>
      <c r="BRV56" s="38"/>
      <c r="BRW56" s="38"/>
      <c r="BRX56" s="38"/>
      <c r="BRY56" s="38"/>
      <c r="BRZ56" s="38"/>
      <c r="BSA56" s="38"/>
      <c r="BSB56" s="38"/>
      <c r="BSC56" s="38"/>
      <c r="BSD56" s="38"/>
      <c r="BSE56" s="38"/>
      <c r="BSF56" s="38"/>
      <c r="BSG56" s="38"/>
      <c r="BSH56" s="38"/>
      <c r="BSI56" s="38"/>
      <c r="BSJ56" s="38"/>
      <c r="BSK56" s="38"/>
      <c r="BSL56" s="38"/>
      <c r="BSM56" s="38"/>
      <c r="BSN56" s="38"/>
      <c r="BSO56" s="38"/>
      <c r="BSP56" s="38"/>
      <c r="BSQ56" s="38"/>
      <c r="BSR56" s="38"/>
      <c r="BSS56" s="38"/>
      <c r="BST56" s="38"/>
      <c r="BSU56" s="38"/>
      <c r="BSV56" s="38"/>
      <c r="BSW56" s="38"/>
      <c r="BSX56" s="38"/>
      <c r="BSY56" s="38"/>
      <c r="BSZ56" s="38"/>
      <c r="BTA56" s="38"/>
      <c r="BTB56" s="38"/>
      <c r="BTC56" s="38"/>
      <c r="BTD56" s="38"/>
      <c r="BTE56" s="38"/>
      <c r="BTF56" s="38"/>
      <c r="BTG56" s="38"/>
      <c r="BTH56" s="38"/>
      <c r="BTI56" s="38"/>
      <c r="BTJ56" s="38"/>
      <c r="BTK56" s="38"/>
      <c r="BTL56" s="38"/>
      <c r="BTM56" s="38"/>
      <c r="BTN56" s="38"/>
      <c r="BTO56" s="38"/>
      <c r="BTP56" s="38"/>
      <c r="BTQ56" s="38"/>
      <c r="BTR56" s="38"/>
      <c r="BTS56" s="38"/>
      <c r="BTT56" s="38"/>
      <c r="BTU56" s="38"/>
      <c r="BTV56" s="38"/>
      <c r="BTW56" s="38"/>
      <c r="BTX56" s="38"/>
      <c r="BTY56" s="38"/>
      <c r="BTZ56" s="38"/>
      <c r="BUA56" s="38"/>
      <c r="BUB56" s="38"/>
      <c r="BUC56" s="38"/>
      <c r="BUD56" s="38"/>
      <c r="BUE56" s="38"/>
      <c r="BUF56" s="38"/>
      <c r="BUG56" s="38"/>
      <c r="BUH56" s="38"/>
      <c r="BUI56" s="38"/>
      <c r="BUJ56" s="38"/>
      <c r="BUK56" s="38"/>
      <c r="BUL56" s="38"/>
      <c r="BUM56" s="38"/>
      <c r="BUN56" s="38"/>
      <c r="BUO56" s="38"/>
      <c r="BUP56" s="38"/>
      <c r="BUQ56" s="38"/>
      <c r="BUR56" s="38"/>
      <c r="BUS56" s="38"/>
      <c r="BUT56" s="38"/>
      <c r="BUU56" s="38"/>
      <c r="BUV56" s="38"/>
      <c r="BUW56" s="38"/>
      <c r="BUX56" s="38"/>
      <c r="BUY56" s="38"/>
      <c r="BUZ56" s="38"/>
      <c r="BVA56" s="38"/>
      <c r="BVB56" s="38"/>
      <c r="BVC56" s="38"/>
      <c r="BVD56" s="38"/>
      <c r="BVE56" s="38"/>
      <c r="BVF56" s="38"/>
      <c r="BVG56" s="38"/>
      <c r="BVH56" s="38"/>
      <c r="BVI56" s="38"/>
      <c r="BVJ56" s="38"/>
      <c r="BVK56" s="38"/>
      <c r="BVL56" s="38"/>
      <c r="BVM56" s="38"/>
      <c r="BVN56" s="38"/>
      <c r="BVO56" s="38"/>
      <c r="BVP56" s="38"/>
      <c r="BVQ56" s="38"/>
      <c r="BVR56" s="38"/>
      <c r="BVS56" s="38"/>
      <c r="BVT56" s="38"/>
      <c r="BVU56" s="38"/>
      <c r="BVV56" s="38"/>
      <c r="BVW56" s="38"/>
      <c r="BVX56" s="38"/>
      <c r="BVY56" s="38"/>
      <c r="BVZ56" s="38"/>
      <c r="BWA56" s="38"/>
      <c r="BWB56" s="38"/>
      <c r="BWC56" s="38"/>
      <c r="BWD56" s="38"/>
      <c r="BWE56" s="38"/>
      <c r="BWF56" s="38"/>
      <c r="BWG56" s="38"/>
      <c r="BWH56" s="38"/>
      <c r="BWI56" s="38"/>
      <c r="BWJ56" s="38"/>
      <c r="BWK56" s="38"/>
      <c r="BWL56" s="38"/>
      <c r="BWM56" s="38"/>
      <c r="BWN56" s="38"/>
      <c r="BWO56" s="38"/>
      <c r="BWP56" s="38"/>
      <c r="BWQ56" s="38"/>
      <c r="BWR56" s="38"/>
      <c r="BWS56" s="38"/>
      <c r="BWT56" s="38"/>
      <c r="BWU56" s="38"/>
      <c r="BWV56" s="38"/>
      <c r="BWW56" s="38"/>
      <c r="BWX56" s="38"/>
      <c r="BWY56" s="38"/>
      <c r="BWZ56" s="38"/>
      <c r="BXA56" s="38"/>
      <c r="BXB56" s="38"/>
      <c r="BXC56" s="38"/>
      <c r="BXD56" s="38"/>
      <c r="BXE56" s="38"/>
      <c r="BXF56" s="38"/>
      <c r="BXG56" s="38"/>
      <c r="BXH56" s="38"/>
      <c r="BXI56" s="38"/>
      <c r="BXJ56" s="38"/>
      <c r="BXK56" s="38"/>
      <c r="BXL56" s="38"/>
      <c r="BXM56" s="38"/>
      <c r="BXN56" s="38"/>
      <c r="BXO56" s="38"/>
      <c r="BXP56" s="38"/>
      <c r="BXQ56" s="38"/>
      <c r="BXR56" s="38"/>
      <c r="BXS56" s="38"/>
      <c r="BXT56" s="38"/>
      <c r="BXU56" s="38"/>
      <c r="BXV56" s="38"/>
      <c r="BXW56" s="38"/>
      <c r="BXX56" s="38"/>
      <c r="BXY56" s="38"/>
      <c r="BXZ56" s="38"/>
      <c r="BYA56" s="38"/>
      <c r="BYB56" s="38"/>
      <c r="BYC56" s="38"/>
      <c r="BYD56" s="38"/>
      <c r="BYE56" s="38"/>
      <c r="BYF56" s="38"/>
      <c r="BYG56" s="38"/>
      <c r="BYH56" s="38"/>
      <c r="BYI56" s="38"/>
      <c r="BYJ56" s="38"/>
      <c r="BYK56" s="38"/>
      <c r="BYL56" s="38"/>
      <c r="BYM56" s="38"/>
      <c r="BYN56" s="38"/>
      <c r="BYO56" s="38"/>
      <c r="BYP56" s="38"/>
      <c r="BYQ56" s="38"/>
      <c r="BYR56" s="38"/>
      <c r="BYS56" s="38"/>
      <c r="BYT56" s="38"/>
      <c r="BYU56" s="38"/>
      <c r="BYV56" s="38"/>
      <c r="BYW56" s="38"/>
      <c r="BYX56" s="38"/>
      <c r="BYY56" s="38"/>
      <c r="BYZ56" s="38"/>
      <c r="BZA56" s="38"/>
      <c r="BZB56" s="38"/>
      <c r="BZC56" s="38"/>
      <c r="BZD56" s="38"/>
      <c r="BZE56" s="38"/>
      <c r="BZF56" s="38"/>
      <c r="BZG56" s="38"/>
      <c r="BZH56" s="38"/>
      <c r="BZI56" s="38"/>
      <c r="BZJ56" s="38"/>
      <c r="BZK56" s="38"/>
      <c r="BZL56" s="38"/>
      <c r="BZM56" s="38"/>
      <c r="BZN56" s="38"/>
      <c r="BZO56" s="38"/>
      <c r="BZP56" s="38"/>
      <c r="BZQ56" s="38"/>
      <c r="BZR56" s="38"/>
      <c r="BZS56" s="38"/>
      <c r="BZT56" s="38"/>
      <c r="BZU56" s="38"/>
      <c r="BZV56" s="38"/>
      <c r="BZW56" s="38"/>
      <c r="BZX56" s="38"/>
      <c r="BZY56" s="38"/>
      <c r="BZZ56" s="38"/>
      <c r="CAA56" s="38"/>
      <c r="CAB56" s="38"/>
      <c r="CAC56" s="38"/>
      <c r="CAD56" s="38"/>
      <c r="CAE56" s="38"/>
      <c r="CAF56" s="38"/>
      <c r="CAG56" s="38"/>
      <c r="CAH56" s="38"/>
      <c r="CAI56" s="38"/>
      <c r="CAJ56" s="38"/>
      <c r="CAK56" s="38"/>
      <c r="CAL56" s="38"/>
      <c r="CAM56" s="38"/>
      <c r="CAN56" s="38"/>
      <c r="CAO56" s="38"/>
      <c r="CAP56" s="38"/>
      <c r="CAQ56" s="38"/>
      <c r="CAR56" s="38"/>
      <c r="CAS56" s="38"/>
      <c r="CAT56" s="38"/>
      <c r="CAU56" s="38"/>
      <c r="CAV56" s="38"/>
      <c r="CAW56" s="38"/>
      <c r="CAX56" s="38"/>
      <c r="CAY56" s="38"/>
      <c r="CAZ56" s="38"/>
      <c r="CBA56" s="38"/>
      <c r="CBB56" s="38"/>
      <c r="CBC56" s="38"/>
      <c r="CBD56" s="38"/>
      <c r="CBE56" s="38"/>
      <c r="CBF56" s="38"/>
      <c r="CBG56" s="38"/>
      <c r="CBH56" s="38"/>
      <c r="CBI56" s="38"/>
      <c r="CBJ56" s="38"/>
      <c r="CBK56" s="38"/>
      <c r="CBL56" s="38"/>
      <c r="CBM56" s="38"/>
      <c r="CBN56" s="38"/>
      <c r="CBO56" s="38"/>
      <c r="CBP56" s="38"/>
      <c r="CBQ56" s="38"/>
      <c r="CBR56" s="38"/>
      <c r="CBS56" s="38"/>
      <c r="CBT56" s="38"/>
      <c r="CBU56" s="38"/>
      <c r="CBV56" s="38"/>
      <c r="CBW56" s="38"/>
      <c r="CBX56" s="38"/>
      <c r="CBY56" s="38"/>
      <c r="CBZ56" s="38"/>
      <c r="CCA56" s="38"/>
      <c r="CCB56" s="38"/>
      <c r="CCC56" s="38"/>
      <c r="CCD56" s="38"/>
      <c r="CCE56" s="38"/>
      <c r="CCF56" s="38"/>
      <c r="CCG56" s="38"/>
      <c r="CCH56" s="38"/>
      <c r="CCI56" s="38"/>
      <c r="CCJ56" s="38"/>
      <c r="CCK56" s="38"/>
      <c r="CCL56" s="38"/>
      <c r="CCM56" s="38"/>
      <c r="CCN56" s="38"/>
      <c r="CCO56" s="38"/>
      <c r="CCP56" s="38"/>
      <c r="CCQ56" s="38"/>
      <c r="CCR56" s="38"/>
      <c r="CCS56" s="38"/>
      <c r="CCT56" s="38"/>
      <c r="CCU56" s="38"/>
      <c r="CCV56" s="38"/>
      <c r="CCW56" s="38"/>
      <c r="CCX56" s="38"/>
      <c r="CCY56" s="38"/>
      <c r="CCZ56" s="38"/>
      <c r="CDA56" s="38"/>
      <c r="CDB56" s="38"/>
      <c r="CDC56" s="38"/>
      <c r="CDD56" s="38"/>
      <c r="CDE56" s="38"/>
      <c r="CDF56" s="38"/>
      <c r="CDG56" s="38"/>
      <c r="CDH56" s="38"/>
      <c r="CDI56" s="38"/>
      <c r="CDJ56" s="38"/>
      <c r="CDK56" s="38"/>
      <c r="CDL56" s="38"/>
      <c r="CDM56" s="38"/>
      <c r="CDN56" s="38"/>
      <c r="CDO56" s="38"/>
      <c r="CDP56" s="38"/>
      <c r="CDQ56" s="38"/>
      <c r="CDR56" s="38"/>
      <c r="CDS56" s="38"/>
      <c r="CDT56" s="38"/>
      <c r="CDU56" s="38"/>
      <c r="CDV56" s="38"/>
      <c r="CDW56" s="38"/>
      <c r="CDX56" s="38"/>
      <c r="CDY56" s="38"/>
      <c r="CDZ56" s="38"/>
      <c r="CEA56" s="38"/>
      <c r="CEB56" s="38"/>
      <c r="CEC56" s="38"/>
      <c r="CED56" s="38"/>
      <c r="CEE56" s="38"/>
      <c r="CEF56" s="38"/>
      <c r="CEG56" s="38"/>
      <c r="CEH56" s="38"/>
      <c r="CEI56" s="38"/>
      <c r="CEJ56" s="38"/>
      <c r="CEK56" s="38"/>
      <c r="CEL56" s="38"/>
      <c r="CEM56" s="38"/>
      <c r="CEN56" s="38"/>
      <c r="CEO56" s="38"/>
      <c r="CEP56" s="38"/>
      <c r="CEQ56" s="38"/>
      <c r="CER56" s="38"/>
      <c r="CES56" s="38"/>
      <c r="CET56" s="38"/>
      <c r="CEU56" s="38"/>
      <c r="CEV56" s="38"/>
      <c r="CEW56" s="38"/>
      <c r="CEX56" s="38"/>
      <c r="CEY56" s="38"/>
      <c r="CEZ56" s="38"/>
      <c r="CFA56" s="38"/>
      <c r="CFB56" s="38"/>
      <c r="CFC56" s="38"/>
      <c r="CFD56" s="38"/>
      <c r="CFE56" s="38"/>
      <c r="CFF56" s="38"/>
      <c r="CFG56" s="38"/>
      <c r="CFH56" s="38"/>
      <c r="CFI56" s="38"/>
      <c r="CFJ56" s="38"/>
      <c r="CFK56" s="38"/>
      <c r="CFL56" s="38"/>
      <c r="CFM56" s="38"/>
      <c r="CFN56" s="38"/>
      <c r="CFO56" s="38"/>
      <c r="CFP56" s="38"/>
      <c r="CFQ56" s="38"/>
      <c r="CFR56" s="38"/>
      <c r="CFS56" s="38"/>
      <c r="CFT56" s="38"/>
      <c r="CFU56" s="38"/>
      <c r="CFV56" s="38"/>
      <c r="CFW56" s="38"/>
      <c r="CFX56" s="38"/>
      <c r="CFY56" s="38"/>
      <c r="CFZ56" s="38"/>
      <c r="CGA56" s="38"/>
      <c r="CGB56" s="38"/>
      <c r="CGC56" s="38"/>
      <c r="CGD56" s="38"/>
      <c r="CGE56" s="38"/>
      <c r="CGF56" s="38"/>
      <c r="CGG56" s="38"/>
      <c r="CGH56" s="38"/>
      <c r="CGI56" s="38"/>
      <c r="CGJ56" s="38"/>
      <c r="CGK56" s="38"/>
      <c r="CGL56" s="38"/>
      <c r="CGM56" s="38"/>
      <c r="CGN56" s="38"/>
      <c r="CGO56" s="38"/>
      <c r="CGP56" s="38"/>
      <c r="CGQ56" s="38"/>
      <c r="CGR56" s="38"/>
      <c r="CGS56" s="38"/>
      <c r="CGT56" s="38"/>
      <c r="CGU56" s="38"/>
      <c r="CGV56" s="38"/>
      <c r="CGW56" s="38"/>
      <c r="CGX56" s="38"/>
      <c r="CGY56" s="38"/>
      <c r="CGZ56" s="38"/>
      <c r="CHA56" s="38"/>
      <c r="CHB56" s="38"/>
      <c r="CHC56" s="38"/>
      <c r="CHD56" s="38"/>
      <c r="CHE56" s="38"/>
      <c r="CHF56" s="38"/>
      <c r="CHG56" s="38"/>
      <c r="CHH56" s="38"/>
      <c r="CHI56" s="38"/>
      <c r="CHJ56" s="38"/>
      <c r="CHK56" s="38"/>
      <c r="CHL56" s="38"/>
      <c r="CHM56" s="38"/>
      <c r="CHN56" s="38"/>
      <c r="CHO56" s="38"/>
      <c r="CHP56" s="38"/>
      <c r="CHQ56" s="38"/>
      <c r="CHR56" s="38"/>
      <c r="CHS56" s="38"/>
      <c r="CHT56" s="38"/>
      <c r="CHU56" s="38"/>
      <c r="CHV56" s="38"/>
      <c r="CHW56" s="38"/>
      <c r="CHX56" s="38"/>
      <c r="CHY56" s="38"/>
      <c r="CHZ56" s="38"/>
      <c r="CIA56" s="38"/>
      <c r="CIB56" s="38"/>
      <c r="CIC56" s="38"/>
      <c r="CID56" s="38"/>
      <c r="CIE56" s="38"/>
      <c r="CIF56" s="38"/>
      <c r="CIG56" s="38"/>
      <c r="CIH56" s="38"/>
      <c r="CII56" s="38"/>
      <c r="CIJ56" s="38"/>
      <c r="CIK56" s="38"/>
      <c r="CIL56" s="38"/>
      <c r="CIM56" s="38"/>
      <c r="CIN56" s="38"/>
      <c r="CIO56" s="38"/>
      <c r="CIP56" s="38"/>
      <c r="CIQ56" s="38"/>
      <c r="CIR56" s="38"/>
      <c r="CIS56" s="38"/>
      <c r="CIT56" s="38"/>
      <c r="CIU56" s="38"/>
      <c r="CIV56" s="38"/>
      <c r="CIW56" s="38"/>
      <c r="CIX56" s="38"/>
      <c r="CIY56" s="38"/>
      <c r="CIZ56" s="38"/>
      <c r="CJA56" s="38"/>
      <c r="CJB56" s="38"/>
      <c r="CJC56" s="38"/>
      <c r="CJD56" s="38"/>
      <c r="CJE56" s="38"/>
      <c r="CJF56" s="38"/>
      <c r="CJG56" s="38"/>
      <c r="CJH56" s="38"/>
      <c r="CJI56" s="38"/>
      <c r="CJJ56" s="38"/>
      <c r="CJK56" s="38"/>
      <c r="CJL56" s="38"/>
      <c r="CJM56" s="38"/>
      <c r="CJN56" s="38"/>
      <c r="CJO56" s="38"/>
      <c r="CJP56" s="38"/>
      <c r="CJQ56" s="38"/>
      <c r="CJR56" s="38"/>
      <c r="CJS56" s="38"/>
      <c r="CJT56" s="38"/>
      <c r="CJU56" s="38"/>
      <c r="CJV56" s="38"/>
      <c r="CJW56" s="38"/>
      <c r="CJX56" s="38"/>
      <c r="CJY56" s="38"/>
      <c r="CJZ56" s="38"/>
      <c r="CKA56" s="38"/>
      <c r="CKB56" s="38"/>
      <c r="CKC56" s="38"/>
      <c r="CKD56" s="38"/>
      <c r="CKE56" s="38"/>
      <c r="CKF56" s="38"/>
      <c r="CKG56" s="38"/>
      <c r="CKH56" s="38"/>
      <c r="CKI56" s="38"/>
      <c r="CKJ56" s="38"/>
      <c r="CKK56" s="38"/>
      <c r="CKL56" s="38"/>
      <c r="CKM56" s="38"/>
      <c r="CKN56" s="38"/>
      <c r="CKO56" s="38"/>
      <c r="CKP56" s="38"/>
      <c r="CKQ56" s="38"/>
      <c r="CKR56" s="38"/>
      <c r="CKS56" s="38"/>
      <c r="CKT56" s="38"/>
      <c r="CKU56" s="38"/>
      <c r="CKV56" s="38"/>
      <c r="CKW56" s="38"/>
      <c r="CKX56" s="38"/>
      <c r="CKY56" s="38"/>
      <c r="CKZ56" s="38"/>
      <c r="CLA56" s="38"/>
      <c r="CLB56" s="38"/>
      <c r="CLC56" s="38"/>
      <c r="CLD56" s="38"/>
      <c r="CLE56" s="38"/>
      <c r="CLF56" s="38"/>
      <c r="CLG56" s="38"/>
      <c r="CLH56" s="38"/>
      <c r="CLI56" s="38"/>
      <c r="CLJ56" s="38"/>
      <c r="CLK56" s="38"/>
      <c r="CLL56" s="38"/>
      <c r="CLM56" s="38"/>
      <c r="CLN56" s="38"/>
      <c r="CLO56" s="38"/>
      <c r="CLP56" s="38"/>
      <c r="CLQ56" s="38"/>
      <c r="CLR56" s="38"/>
      <c r="CLS56" s="38"/>
      <c r="CLT56" s="38"/>
      <c r="CLU56" s="38"/>
      <c r="CLV56" s="38"/>
      <c r="CLW56" s="38"/>
      <c r="CLX56" s="38"/>
      <c r="CLY56" s="38"/>
      <c r="CLZ56" s="38"/>
      <c r="CMA56" s="38"/>
      <c r="CMB56" s="38"/>
      <c r="CMC56" s="38"/>
      <c r="CMD56" s="38"/>
      <c r="CME56" s="38"/>
      <c r="CMF56" s="38"/>
      <c r="CMG56" s="38"/>
      <c r="CMH56" s="38"/>
      <c r="CMI56" s="38"/>
      <c r="CMJ56" s="38"/>
      <c r="CMK56" s="38"/>
      <c r="CML56" s="38"/>
      <c r="CMM56" s="38"/>
      <c r="CMN56" s="38"/>
      <c r="CMO56" s="38"/>
      <c r="CMP56" s="38"/>
      <c r="CMQ56" s="38"/>
      <c r="CMR56" s="38"/>
      <c r="CMS56" s="38"/>
      <c r="CMT56" s="38"/>
      <c r="CMU56" s="38"/>
      <c r="CMV56" s="38"/>
      <c r="CMW56" s="38"/>
      <c r="CMX56" s="38"/>
      <c r="CMY56" s="38"/>
      <c r="CMZ56" s="38"/>
      <c r="CNA56" s="38"/>
      <c r="CNB56" s="38"/>
      <c r="CNC56" s="38"/>
      <c r="CND56" s="38"/>
      <c r="CNE56" s="38"/>
      <c r="CNF56" s="38"/>
      <c r="CNG56" s="38"/>
      <c r="CNH56" s="38"/>
      <c r="CNI56" s="38"/>
      <c r="CNJ56" s="38"/>
      <c r="CNK56" s="38"/>
      <c r="CNL56" s="38"/>
      <c r="CNM56" s="38"/>
      <c r="CNN56" s="38"/>
      <c r="CNO56" s="38"/>
      <c r="CNP56" s="38"/>
      <c r="CNQ56" s="38"/>
      <c r="CNR56" s="38"/>
      <c r="CNS56" s="38"/>
      <c r="CNT56" s="38"/>
      <c r="CNU56" s="38"/>
      <c r="CNV56" s="38"/>
      <c r="CNW56" s="38"/>
      <c r="CNX56" s="38"/>
      <c r="CNY56" s="38"/>
      <c r="CNZ56" s="38"/>
      <c r="COA56" s="38"/>
      <c r="COB56" s="38"/>
      <c r="COC56" s="38"/>
      <c r="COD56" s="38"/>
      <c r="COE56" s="38"/>
      <c r="COF56" s="38"/>
      <c r="COG56" s="38"/>
      <c r="COH56" s="38"/>
      <c r="COI56" s="38"/>
      <c r="COJ56" s="38"/>
      <c r="COK56" s="38"/>
      <c r="COL56" s="38"/>
      <c r="COM56" s="38"/>
      <c r="CON56" s="38"/>
      <c r="COO56" s="38"/>
      <c r="COP56" s="38"/>
      <c r="COQ56" s="38"/>
      <c r="COR56" s="38"/>
      <c r="COS56" s="38"/>
      <c r="COT56" s="38"/>
      <c r="COU56" s="38"/>
      <c r="COV56" s="38"/>
      <c r="COW56" s="38"/>
      <c r="COX56" s="38"/>
      <c r="COY56" s="38"/>
      <c r="COZ56" s="38"/>
      <c r="CPA56" s="38"/>
      <c r="CPB56" s="38"/>
      <c r="CPC56" s="38"/>
      <c r="CPD56" s="38"/>
      <c r="CPE56" s="38"/>
      <c r="CPF56" s="38"/>
      <c r="CPG56" s="38"/>
      <c r="CPH56" s="38"/>
      <c r="CPI56" s="38"/>
      <c r="CPJ56" s="38"/>
      <c r="CPK56" s="38"/>
      <c r="CPL56" s="38"/>
      <c r="CPM56" s="38"/>
      <c r="CPN56" s="38"/>
      <c r="CPO56" s="38"/>
      <c r="CPP56" s="38"/>
      <c r="CPQ56" s="38"/>
      <c r="CPR56" s="38"/>
      <c r="CPS56" s="38"/>
      <c r="CPT56" s="38"/>
      <c r="CPU56" s="38"/>
      <c r="CPV56" s="38"/>
      <c r="CPW56" s="38"/>
      <c r="CPX56" s="38"/>
      <c r="CPY56" s="38"/>
      <c r="CPZ56" s="38"/>
      <c r="CQA56" s="38"/>
      <c r="CQB56" s="38"/>
      <c r="CQC56" s="38"/>
      <c r="CQD56" s="38"/>
      <c r="CQE56" s="38"/>
      <c r="CQF56" s="38"/>
      <c r="CQG56" s="38"/>
      <c r="CQH56" s="38"/>
      <c r="CQI56" s="38"/>
      <c r="CQJ56" s="38"/>
      <c r="CQK56" s="38"/>
      <c r="CQL56" s="38"/>
      <c r="CQM56" s="38"/>
      <c r="CQN56" s="38"/>
      <c r="CQO56" s="38"/>
      <c r="CQP56" s="38"/>
      <c r="CQQ56" s="38"/>
      <c r="CQR56" s="38"/>
      <c r="CQS56" s="38"/>
      <c r="CQT56" s="38"/>
      <c r="CQU56" s="38"/>
      <c r="CQV56" s="38"/>
      <c r="CQW56" s="38"/>
      <c r="CQX56" s="38"/>
      <c r="CQY56" s="38"/>
      <c r="CQZ56" s="38"/>
      <c r="CRA56" s="38"/>
      <c r="CRB56" s="38"/>
      <c r="CRC56" s="38"/>
      <c r="CRD56" s="38"/>
      <c r="CRE56" s="38"/>
      <c r="CRF56" s="38"/>
      <c r="CRG56" s="38"/>
      <c r="CRH56" s="38"/>
      <c r="CRI56" s="38"/>
      <c r="CRJ56" s="38"/>
      <c r="CRK56" s="38"/>
      <c r="CRL56" s="38"/>
      <c r="CRM56" s="38"/>
      <c r="CRN56" s="38"/>
      <c r="CRO56" s="38"/>
      <c r="CRP56" s="38"/>
      <c r="CRQ56" s="38"/>
      <c r="CRR56" s="38"/>
      <c r="CRS56" s="38"/>
      <c r="CRT56" s="38"/>
      <c r="CRU56" s="38"/>
      <c r="CRV56" s="38"/>
      <c r="CRW56" s="38"/>
      <c r="CRX56" s="38"/>
      <c r="CRY56" s="38"/>
      <c r="CRZ56" s="38"/>
      <c r="CSA56" s="38"/>
      <c r="CSB56" s="38"/>
      <c r="CSC56" s="38"/>
      <c r="CSD56" s="38"/>
      <c r="CSE56" s="38"/>
      <c r="CSF56" s="38"/>
      <c r="CSG56" s="38"/>
      <c r="CSH56" s="38"/>
      <c r="CSI56" s="38"/>
      <c r="CSJ56" s="38"/>
      <c r="CSK56" s="38"/>
      <c r="CSL56" s="38"/>
      <c r="CSM56" s="38"/>
      <c r="CSN56" s="38"/>
      <c r="CSO56" s="38"/>
      <c r="CSP56" s="38"/>
      <c r="CSQ56" s="38"/>
      <c r="CSR56" s="38"/>
      <c r="CSS56" s="38"/>
      <c r="CST56" s="38"/>
      <c r="CSU56" s="38"/>
      <c r="CSV56" s="38"/>
      <c r="CSW56" s="38"/>
      <c r="CSX56" s="38"/>
      <c r="CSY56" s="38"/>
      <c r="CSZ56" s="38"/>
      <c r="CTA56" s="38"/>
      <c r="CTB56" s="38"/>
      <c r="CTC56" s="38"/>
      <c r="CTD56" s="38"/>
      <c r="CTE56" s="38"/>
      <c r="CTF56" s="38"/>
      <c r="CTG56" s="38"/>
      <c r="CTH56" s="38"/>
      <c r="CTI56" s="38"/>
      <c r="CTJ56" s="38"/>
      <c r="CTK56" s="38"/>
      <c r="CTL56" s="38"/>
      <c r="CTM56" s="38"/>
      <c r="CTN56" s="38"/>
      <c r="CTO56" s="38"/>
      <c r="CTP56" s="38"/>
      <c r="CTQ56" s="38"/>
      <c r="CTR56" s="38"/>
      <c r="CTS56" s="38"/>
      <c r="CTT56" s="38"/>
      <c r="CTU56" s="38"/>
      <c r="CTV56" s="38"/>
      <c r="CTW56" s="38"/>
      <c r="CTX56" s="38"/>
      <c r="CTY56" s="38"/>
      <c r="CTZ56" s="38"/>
      <c r="CUA56" s="38"/>
      <c r="CUB56" s="38"/>
      <c r="CUC56" s="38"/>
      <c r="CUD56" s="38"/>
      <c r="CUE56" s="38"/>
      <c r="CUF56" s="38"/>
      <c r="CUG56" s="38"/>
      <c r="CUH56" s="38"/>
      <c r="CUI56" s="38"/>
      <c r="CUJ56" s="38"/>
      <c r="CUK56" s="38"/>
      <c r="CUL56" s="38"/>
      <c r="CUM56" s="38"/>
      <c r="CUN56" s="38"/>
      <c r="CUO56" s="38"/>
      <c r="CUP56" s="38"/>
      <c r="CUQ56" s="38"/>
      <c r="CUR56" s="38"/>
      <c r="CUS56" s="38"/>
      <c r="CUT56" s="38"/>
      <c r="CUU56" s="38"/>
      <c r="CUV56" s="38"/>
      <c r="CUW56" s="38"/>
      <c r="CUX56" s="38"/>
      <c r="CUY56" s="38"/>
      <c r="CUZ56" s="38"/>
      <c r="CVA56" s="38"/>
      <c r="CVB56" s="38"/>
      <c r="CVC56" s="38"/>
      <c r="CVD56" s="38"/>
      <c r="CVE56" s="38"/>
      <c r="CVF56" s="38"/>
      <c r="CVG56" s="38"/>
      <c r="CVH56" s="38"/>
      <c r="CVI56" s="38"/>
      <c r="CVJ56" s="38"/>
      <c r="CVK56" s="38"/>
      <c r="CVL56" s="38"/>
      <c r="CVM56" s="38"/>
      <c r="CVN56" s="38"/>
      <c r="CVO56" s="38"/>
      <c r="CVP56" s="38"/>
      <c r="CVQ56" s="38"/>
      <c r="CVR56" s="38"/>
      <c r="CVS56" s="38"/>
      <c r="CVT56" s="38"/>
      <c r="CVU56" s="38"/>
      <c r="CVV56" s="38"/>
      <c r="CVW56" s="38"/>
      <c r="CVX56" s="38"/>
      <c r="CVY56" s="38"/>
      <c r="CVZ56" s="38"/>
      <c r="CWA56" s="38"/>
      <c r="CWB56" s="38"/>
      <c r="CWC56" s="38"/>
      <c r="CWD56" s="38"/>
      <c r="CWE56" s="38"/>
      <c r="CWF56" s="38"/>
      <c r="CWG56" s="38"/>
      <c r="CWH56" s="38"/>
      <c r="CWI56" s="38"/>
      <c r="CWJ56" s="38"/>
      <c r="CWK56" s="38"/>
      <c r="CWL56" s="38"/>
      <c r="CWM56" s="38"/>
      <c r="CWN56" s="38"/>
      <c r="CWO56" s="38"/>
      <c r="CWP56" s="38"/>
      <c r="CWQ56" s="38"/>
      <c r="CWR56" s="38"/>
      <c r="CWS56" s="38"/>
      <c r="CWT56" s="38"/>
      <c r="CWU56" s="38"/>
      <c r="CWV56" s="38"/>
      <c r="CWW56" s="38"/>
      <c r="CWX56" s="38"/>
      <c r="CWY56" s="38"/>
      <c r="CWZ56" s="38"/>
      <c r="CXA56" s="38"/>
      <c r="CXB56" s="38"/>
      <c r="CXC56" s="38"/>
      <c r="CXD56" s="38"/>
      <c r="CXE56" s="38"/>
      <c r="CXF56" s="38"/>
      <c r="CXG56" s="38"/>
      <c r="CXH56" s="38"/>
      <c r="CXI56" s="38"/>
      <c r="CXJ56" s="38"/>
      <c r="CXK56" s="38"/>
      <c r="CXL56" s="38"/>
      <c r="CXM56" s="38"/>
      <c r="CXN56" s="38"/>
      <c r="CXO56" s="38"/>
      <c r="CXP56" s="38"/>
      <c r="CXQ56" s="38"/>
      <c r="CXR56" s="38"/>
      <c r="CXS56" s="38"/>
      <c r="CXT56" s="38"/>
      <c r="CXU56" s="38"/>
      <c r="CXV56" s="38"/>
      <c r="CXW56" s="38"/>
      <c r="CXX56" s="38"/>
      <c r="CXY56" s="38"/>
      <c r="CXZ56" s="38"/>
      <c r="CYA56" s="38"/>
      <c r="CYB56" s="38"/>
      <c r="CYC56" s="38"/>
      <c r="CYD56" s="38"/>
      <c r="CYE56" s="38"/>
      <c r="CYF56" s="38"/>
      <c r="CYG56" s="38"/>
      <c r="CYH56" s="38"/>
      <c r="CYI56" s="38"/>
      <c r="CYJ56" s="38"/>
      <c r="CYK56" s="38"/>
      <c r="CYL56" s="38"/>
      <c r="CYM56" s="38"/>
      <c r="CYN56" s="38"/>
      <c r="CYO56" s="38"/>
      <c r="CYP56" s="38"/>
      <c r="CYQ56" s="38"/>
      <c r="CYR56" s="38"/>
      <c r="CYS56" s="38"/>
      <c r="CYT56" s="38"/>
      <c r="CYU56" s="38"/>
      <c r="CYV56" s="38"/>
      <c r="CYW56" s="38"/>
      <c r="CYX56" s="38"/>
      <c r="CYY56" s="38"/>
      <c r="CYZ56" s="38"/>
      <c r="CZA56" s="38"/>
      <c r="CZB56" s="38"/>
      <c r="CZC56" s="38"/>
      <c r="CZD56" s="38"/>
      <c r="CZE56" s="38"/>
      <c r="CZF56" s="38"/>
      <c r="CZG56" s="38"/>
      <c r="CZH56" s="38"/>
      <c r="CZI56" s="38"/>
      <c r="CZJ56" s="38"/>
      <c r="CZK56" s="38"/>
      <c r="CZL56" s="38"/>
      <c r="CZM56" s="38"/>
      <c r="CZN56" s="38"/>
      <c r="CZO56" s="38"/>
      <c r="CZP56" s="38"/>
      <c r="CZQ56" s="38"/>
      <c r="CZR56" s="38"/>
      <c r="CZS56" s="38"/>
      <c r="CZT56" s="38"/>
      <c r="CZU56" s="38"/>
      <c r="CZV56" s="38"/>
      <c r="CZW56" s="38"/>
      <c r="CZX56" s="38"/>
      <c r="CZY56" s="38"/>
      <c r="CZZ56" s="38"/>
      <c r="DAA56" s="38"/>
      <c r="DAB56" s="38"/>
      <c r="DAC56" s="38"/>
      <c r="DAD56" s="38"/>
      <c r="DAE56" s="38"/>
      <c r="DAF56" s="38"/>
      <c r="DAG56" s="38"/>
      <c r="DAH56" s="38"/>
      <c r="DAI56" s="38"/>
      <c r="DAJ56" s="38"/>
      <c r="DAK56" s="38"/>
      <c r="DAL56" s="38"/>
      <c r="DAM56" s="38"/>
      <c r="DAN56" s="38"/>
      <c r="DAO56" s="38"/>
      <c r="DAP56" s="38"/>
      <c r="DAQ56" s="38"/>
      <c r="DAR56" s="38"/>
      <c r="DAS56" s="38"/>
      <c r="DAT56" s="38"/>
      <c r="DAU56" s="38"/>
      <c r="DAV56" s="38"/>
      <c r="DAW56" s="38"/>
      <c r="DAX56" s="38"/>
      <c r="DAY56" s="38"/>
      <c r="DAZ56" s="38"/>
      <c r="DBA56" s="38"/>
      <c r="DBB56" s="38"/>
      <c r="DBC56" s="38"/>
      <c r="DBD56" s="38"/>
      <c r="DBE56" s="38"/>
      <c r="DBF56" s="38"/>
      <c r="DBG56" s="38"/>
      <c r="DBH56" s="38"/>
      <c r="DBI56" s="38"/>
      <c r="DBJ56" s="38"/>
      <c r="DBK56" s="38"/>
      <c r="DBL56" s="38"/>
      <c r="DBM56" s="38"/>
      <c r="DBN56" s="38"/>
      <c r="DBO56" s="38"/>
      <c r="DBP56" s="38"/>
      <c r="DBQ56" s="38"/>
      <c r="DBR56" s="38"/>
      <c r="DBS56" s="38"/>
      <c r="DBT56" s="38"/>
      <c r="DBU56" s="38"/>
      <c r="DBV56" s="38"/>
      <c r="DBW56" s="38"/>
      <c r="DBX56" s="38"/>
      <c r="DBY56" s="38"/>
      <c r="DBZ56" s="38"/>
      <c r="DCA56" s="38"/>
      <c r="DCB56" s="38"/>
      <c r="DCC56" s="38"/>
      <c r="DCD56" s="38"/>
      <c r="DCE56" s="38"/>
      <c r="DCF56" s="38"/>
      <c r="DCG56" s="38"/>
      <c r="DCH56" s="38"/>
      <c r="DCI56" s="38"/>
      <c r="DCJ56" s="38"/>
      <c r="DCK56" s="38"/>
      <c r="DCL56" s="38"/>
      <c r="DCM56" s="38"/>
      <c r="DCN56" s="38"/>
      <c r="DCO56" s="38"/>
      <c r="DCP56" s="38"/>
      <c r="DCQ56" s="38"/>
      <c r="DCR56" s="38"/>
      <c r="DCS56" s="38"/>
      <c r="DCT56" s="38"/>
      <c r="DCU56" s="38"/>
      <c r="DCV56" s="38"/>
      <c r="DCW56" s="38"/>
      <c r="DCX56" s="38"/>
      <c r="DCY56" s="38"/>
      <c r="DCZ56" s="38"/>
      <c r="DDA56" s="38"/>
      <c r="DDB56" s="38"/>
      <c r="DDC56" s="38"/>
      <c r="DDD56" s="38"/>
      <c r="DDE56" s="38"/>
      <c r="DDF56" s="38"/>
      <c r="DDG56" s="38"/>
      <c r="DDH56" s="38"/>
      <c r="DDI56" s="38"/>
      <c r="DDJ56" s="38"/>
      <c r="DDK56" s="38"/>
      <c r="DDL56" s="38"/>
      <c r="DDM56" s="38"/>
      <c r="DDN56" s="38"/>
      <c r="DDO56" s="38"/>
      <c r="DDP56" s="38"/>
      <c r="DDQ56" s="38"/>
      <c r="DDR56" s="38"/>
      <c r="DDS56" s="38"/>
      <c r="DDT56" s="38"/>
      <c r="DDU56" s="38"/>
      <c r="DDV56" s="38"/>
      <c r="DDW56" s="38"/>
      <c r="DDX56" s="38"/>
      <c r="DDY56" s="38"/>
      <c r="DDZ56" s="38"/>
      <c r="DEA56" s="38"/>
      <c r="DEB56" s="38"/>
      <c r="DEC56" s="38"/>
      <c r="DED56" s="38"/>
      <c r="DEE56" s="38"/>
      <c r="DEF56" s="38"/>
      <c r="DEG56" s="38"/>
      <c r="DEH56" s="38"/>
      <c r="DEI56" s="38"/>
      <c r="DEJ56" s="38"/>
      <c r="DEK56" s="38"/>
      <c r="DEL56" s="38"/>
      <c r="DEM56" s="38"/>
      <c r="DEN56" s="38"/>
      <c r="DEO56" s="38"/>
      <c r="DEP56" s="38"/>
      <c r="DEQ56" s="38"/>
      <c r="DER56" s="38"/>
      <c r="DES56" s="38"/>
      <c r="DET56" s="38"/>
      <c r="DEU56" s="38"/>
      <c r="DEV56" s="38"/>
      <c r="DEW56" s="38"/>
      <c r="DEX56" s="38"/>
      <c r="DEY56" s="38"/>
      <c r="DEZ56" s="38"/>
      <c r="DFA56" s="38"/>
      <c r="DFB56" s="38"/>
      <c r="DFC56" s="38"/>
      <c r="DFD56" s="38"/>
      <c r="DFE56" s="38"/>
      <c r="DFF56" s="38"/>
      <c r="DFG56" s="38"/>
      <c r="DFH56" s="38"/>
      <c r="DFI56" s="38"/>
      <c r="DFJ56" s="38"/>
      <c r="DFK56" s="38"/>
      <c r="DFL56" s="38"/>
      <c r="DFM56" s="38"/>
      <c r="DFN56" s="38"/>
      <c r="DFO56" s="38"/>
      <c r="DFP56" s="38"/>
      <c r="DFQ56" s="38"/>
      <c r="DFR56" s="38"/>
      <c r="DFS56" s="38"/>
      <c r="DFT56" s="38"/>
      <c r="DFU56" s="38"/>
      <c r="DFV56" s="38"/>
      <c r="DFW56" s="38"/>
      <c r="DFX56" s="38"/>
      <c r="DFY56" s="38"/>
      <c r="DFZ56" s="38"/>
      <c r="DGA56" s="38"/>
      <c r="DGB56" s="38"/>
      <c r="DGC56" s="38"/>
      <c r="DGD56" s="38"/>
      <c r="DGE56" s="38"/>
      <c r="DGF56" s="38"/>
      <c r="DGG56" s="38"/>
      <c r="DGH56" s="38"/>
      <c r="DGI56" s="38"/>
      <c r="DGJ56" s="38"/>
      <c r="DGK56" s="38"/>
      <c r="DGL56" s="38"/>
      <c r="DGM56" s="38"/>
      <c r="DGN56" s="38"/>
      <c r="DGO56" s="38"/>
      <c r="DGP56" s="38"/>
      <c r="DGQ56" s="38"/>
      <c r="DGR56" s="38"/>
      <c r="DGS56" s="38"/>
      <c r="DGT56" s="38"/>
      <c r="DGU56" s="38"/>
      <c r="DGV56" s="38"/>
      <c r="DGW56" s="38"/>
      <c r="DGX56" s="38"/>
      <c r="DGY56" s="38"/>
      <c r="DGZ56" s="38"/>
      <c r="DHA56" s="38"/>
      <c r="DHB56" s="38"/>
      <c r="DHC56" s="38"/>
      <c r="DHD56" s="38"/>
      <c r="DHE56" s="38"/>
      <c r="DHF56" s="38"/>
      <c r="DHG56" s="38"/>
      <c r="DHH56" s="38"/>
      <c r="DHI56" s="38"/>
      <c r="DHJ56" s="38"/>
      <c r="DHK56" s="38"/>
      <c r="DHL56" s="38"/>
      <c r="DHM56" s="38"/>
      <c r="DHN56" s="38"/>
      <c r="DHO56" s="38"/>
      <c r="DHP56" s="38"/>
      <c r="DHQ56" s="38"/>
      <c r="DHR56" s="38"/>
      <c r="DHS56" s="38"/>
      <c r="DHT56" s="38"/>
      <c r="DHU56" s="38"/>
      <c r="DHV56" s="38"/>
      <c r="DHW56" s="38"/>
      <c r="DHX56" s="38"/>
      <c r="DHY56" s="38"/>
      <c r="DHZ56" s="38"/>
      <c r="DIA56" s="38"/>
      <c r="DIB56" s="38"/>
      <c r="DIC56" s="38"/>
      <c r="DID56" s="38"/>
      <c r="DIE56" s="38"/>
      <c r="DIF56" s="38"/>
      <c r="DIG56" s="38"/>
      <c r="DIH56" s="38"/>
      <c r="DII56" s="38"/>
      <c r="DIJ56" s="38"/>
      <c r="DIK56" s="38"/>
      <c r="DIL56" s="38"/>
      <c r="DIM56" s="38"/>
      <c r="DIN56" s="38"/>
      <c r="DIO56" s="38"/>
      <c r="DIP56" s="38"/>
      <c r="DIQ56" s="38"/>
      <c r="DIR56" s="38"/>
      <c r="DIS56" s="38"/>
      <c r="DIT56" s="38"/>
      <c r="DIU56" s="38"/>
      <c r="DIV56" s="38"/>
      <c r="DIW56" s="38"/>
      <c r="DIX56" s="38"/>
      <c r="DIY56" s="38"/>
      <c r="DIZ56" s="38"/>
      <c r="DJA56" s="38"/>
      <c r="DJB56" s="38"/>
      <c r="DJC56" s="38"/>
      <c r="DJD56" s="38"/>
      <c r="DJE56" s="38"/>
      <c r="DJF56" s="38"/>
      <c r="DJG56" s="38"/>
      <c r="DJH56" s="38"/>
      <c r="DJI56" s="38"/>
      <c r="DJJ56" s="38"/>
      <c r="DJK56" s="38"/>
      <c r="DJL56" s="38"/>
      <c r="DJM56" s="38"/>
      <c r="DJN56" s="38"/>
      <c r="DJO56" s="38"/>
      <c r="DJP56" s="38"/>
      <c r="DJQ56" s="38"/>
      <c r="DJR56" s="38"/>
      <c r="DJS56" s="38"/>
      <c r="DJT56" s="38"/>
      <c r="DJU56" s="38"/>
      <c r="DJV56" s="38"/>
      <c r="DJW56" s="38"/>
      <c r="DJX56" s="38"/>
      <c r="DJY56" s="38"/>
      <c r="DJZ56" s="38"/>
      <c r="DKA56" s="38"/>
      <c r="DKB56" s="38"/>
      <c r="DKC56" s="38"/>
      <c r="DKD56" s="38"/>
      <c r="DKE56" s="38"/>
      <c r="DKF56" s="38"/>
      <c r="DKG56" s="38"/>
      <c r="DKH56" s="38"/>
      <c r="DKI56" s="38"/>
      <c r="DKJ56" s="38"/>
      <c r="DKK56" s="38"/>
      <c r="DKL56" s="38"/>
      <c r="DKM56" s="38"/>
      <c r="DKN56" s="38"/>
      <c r="DKO56" s="38"/>
      <c r="DKP56" s="38"/>
      <c r="DKQ56" s="38"/>
      <c r="DKR56" s="38"/>
      <c r="DKS56" s="38"/>
      <c r="DKT56" s="38"/>
      <c r="DKU56" s="38"/>
      <c r="DKV56" s="38"/>
      <c r="DKW56" s="38"/>
      <c r="DKX56" s="38"/>
      <c r="DKY56" s="38"/>
      <c r="DKZ56" s="38"/>
      <c r="DLA56" s="38"/>
      <c r="DLB56" s="38"/>
      <c r="DLC56" s="38"/>
      <c r="DLD56" s="38"/>
      <c r="DLE56" s="38"/>
      <c r="DLF56" s="38"/>
      <c r="DLG56" s="38"/>
      <c r="DLH56" s="38"/>
      <c r="DLI56" s="38"/>
      <c r="DLJ56" s="38"/>
      <c r="DLK56" s="38"/>
      <c r="DLL56" s="38"/>
      <c r="DLM56" s="38"/>
      <c r="DLN56" s="38"/>
      <c r="DLO56" s="38"/>
      <c r="DLP56" s="38"/>
      <c r="DLQ56" s="38"/>
      <c r="DLR56" s="38"/>
      <c r="DLS56" s="38"/>
      <c r="DLT56" s="38"/>
      <c r="DLU56" s="38"/>
      <c r="DLV56" s="38"/>
      <c r="DLW56" s="38"/>
      <c r="DLX56" s="38"/>
      <c r="DLY56" s="38"/>
      <c r="DLZ56" s="38"/>
      <c r="DMA56" s="38"/>
      <c r="DMB56" s="38"/>
      <c r="DMC56" s="38"/>
      <c r="DMD56" s="38"/>
      <c r="DME56" s="38"/>
      <c r="DMF56" s="38"/>
      <c r="DMG56" s="38"/>
      <c r="DMH56" s="38"/>
      <c r="DMI56" s="38"/>
      <c r="DMJ56" s="38"/>
      <c r="DMK56" s="38"/>
      <c r="DML56" s="38"/>
      <c r="DMM56" s="38"/>
      <c r="DMN56" s="38"/>
      <c r="DMO56" s="38"/>
      <c r="DMP56" s="38"/>
      <c r="DMQ56" s="38"/>
      <c r="DMR56" s="38"/>
      <c r="DMS56" s="38"/>
      <c r="DMT56" s="38"/>
      <c r="DMU56" s="38"/>
      <c r="DMV56" s="38"/>
      <c r="DMW56" s="38"/>
      <c r="DMX56" s="38"/>
      <c r="DMY56" s="38"/>
      <c r="DMZ56" s="38"/>
      <c r="DNA56" s="38"/>
      <c r="DNB56" s="38"/>
      <c r="DNC56" s="38"/>
      <c r="DND56" s="38"/>
      <c r="DNE56" s="38"/>
      <c r="DNF56" s="38"/>
      <c r="DNG56" s="38"/>
      <c r="DNH56" s="38"/>
      <c r="DNI56" s="38"/>
      <c r="DNJ56" s="38"/>
      <c r="DNK56" s="38"/>
      <c r="DNL56" s="38"/>
      <c r="DNM56" s="38"/>
      <c r="DNN56" s="38"/>
      <c r="DNO56" s="38"/>
      <c r="DNP56" s="38"/>
      <c r="DNQ56" s="38"/>
      <c r="DNR56" s="38"/>
      <c r="DNS56" s="38"/>
      <c r="DNT56" s="38"/>
      <c r="DNU56" s="38"/>
      <c r="DNV56" s="38"/>
      <c r="DNW56" s="38"/>
      <c r="DNX56" s="38"/>
      <c r="DNY56" s="38"/>
      <c r="DNZ56" s="38"/>
      <c r="DOA56" s="38"/>
      <c r="DOB56" s="38"/>
      <c r="DOC56" s="38"/>
      <c r="DOD56" s="38"/>
      <c r="DOE56" s="38"/>
      <c r="DOF56" s="38"/>
      <c r="DOG56" s="38"/>
      <c r="DOH56" s="38"/>
      <c r="DOI56" s="38"/>
      <c r="DOJ56" s="38"/>
      <c r="DOK56" s="38"/>
      <c r="DOL56" s="38"/>
      <c r="DOM56" s="38"/>
      <c r="DON56" s="38"/>
      <c r="DOO56" s="38"/>
      <c r="DOP56" s="38"/>
      <c r="DOQ56" s="38"/>
      <c r="DOR56" s="38"/>
      <c r="DOS56" s="38"/>
      <c r="DOT56" s="38"/>
      <c r="DOU56" s="38"/>
      <c r="DOV56" s="38"/>
      <c r="DOW56" s="38"/>
      <c r="DOX56" s="38"/>
      <c r="DOY56" s="38"/>
      <c r="DOZ56" s="38"/>
      <c r="DPA56" s="38"/>
      <c r="DPB56" s="38"/>
      <c r="DPC56" s="38"/>
      <c r="DPD56" s="38"/>
      <c r="DPE56" s="38"/>
      <c r="DPF56" s="38"/>
      <c r="DPG56" s="38"/>
      <c r="DPH56" s="38"/>
      <c r="DPI56" s="38"/>
      <c r="DPJ56" s="38"/>
      <c r="DPK56" s="38"/>
      <c r="DPL56" s="38"/>
      <c r="DPM56" s="38"/>
      <c r="DPN56" s="38"/>
      <c r="DPO56" s="38"/>
      <c r="DPP56" s="38"/>
      <c r="DPQ56" s="38"/>
      <c r="DPR56" s="38"/>
      <c r="DPS56" s="38"/>
      <c r="DPT56" s="38"/>
      <c r="DPU56" s="38"/>
      <c r="DPV56" s="38"/>
      <c r="DPW56" s="38"/>
      <c r="DPX56" s="38"/>
      <c r="DPY56" s="38"/>
      <c r="DPZ56" s="38"/>
      <c r="DQA56" s="38"/>
      <c r="DQB56" s="38"/>
      <c r="DQC56" s="38"/>
      <c r="DQD56" s="38"/>
      <c r="DQE56" s="38"/>
      <c r="DQF56" s="38"/>
      <c r="DQG56" s="38"/>
      <c r="DQH56" s="38"/>
      <c r="DQI56" s="38"/>
      <c r="DQJ56" s="38"/>
      <c r="DQK56" s="38"/>
      <c r="DQL56" s="38"/>
      <c r="DQM56" s="38"/>
      <c r="DQN56" s="38"/>
      <c r="DQO56" s="38"/>
      <c r="DQP56" s="38"/>
      <c r="DQQ56" s="38"/>
      <c r="DQR56" s="38"/>
      <c r="DQS56" s="38"/>
      <c r="DQT56" s="38"/>
      <c r="DQU56" s="38"/>
      <c r="DQV56" s="38"/>
      <c r="DQW56" s="38"/>
      <c r="DQX56" s="38"/>
      <c r="DQY56" s="38"/>
      <c r="DQZ56" s="38"/>
      <c r="DRA56" s="38"/>
      <c r="DRB56" s="38"/>
      <c r="DRC56" s="38"/>
      <c r="DRD56" s="38"/>
      <c r="DRE56" s="38"/>
      <c r="DRF56" s="38"/>
      <c r="DRG56" s="38"/>
      <c r="DRH56" s="38"/>
      <c r="DRI56" s="38"/>
      <c r="DRJ56" s="38"/>
      <c r="DRK56" s="38"/>
      <c r="DRL56" s="38"/>
      <c r="DRM56" s="38"/>
      <c r="DRN56" s="38"/>
      <c r="DRO56" s="38"/>
      <c r="DRP56" s="38"/>
      <c r="DRQ56" s="38"/>
      <c r="DRR56" s="38"/>
      <c r="DRS56" s="38"/>
      <c r="DRT56" s="38"/>
      <c r="DRU56" s="38"/>
      <c r="DRV56" s="38"/>
      <c r="DRW56" s="38"/>
      <c r="DRX56" s="38"/>
      <c r="DRY56" s="38"/>
      <c r="DRZ56" s="38"/>
      <c r="DSA56" s="38"/>
      <c r="DSB56" s="38"/>
      <c r="DSC56" s="38"/>
      <c r="DSD56" s="38"/>
      <c r="DSE56" s="38"/>
      <c r="DSF56" s="38"/>
      <c r="DSG56" s="38"/>
      <c r="DSH56" s="38"/>
      <c r="DSI56" s="38"/>
      <c r="DSJ56" s="38"/>
      <c r="DSK56" s="38"/>
      <c r="DSL56" s="38"/>
      <c r="DSM56" s="38"/>
      <c r="DSN56" s="38"/>
      <c r="DSO56" s="38"/>
      <c r="DSP56" s="38"/>
      <c r="DSQ56" s="38"/>
      <c r="DSR56" s="38"/>
      <c r="DSS56" s="38"/>
      <c r="DST56" s="38"/>
      <c r="DSU56" s="38"/>
      <c r="DSV56" s="38"/>
      <c r="DSW56" s="38"/>
      <c r="DSX56" s="38"/>
      <c r="DSY56" s="38"/>
      <c r="DSZ56" s="38"/>
      <c r="DTA56" s="38"/>
      <c r="DTB56" s="38"/>
      <c r="DTC56" s="38"/>
      <c r="DTD56" s="38"/>
      <c r="DTE56" s="38"/>
      <c r="DTF56" s="38"/>
      <c r="DTG56" s="38"/>
      <c r="DTH56" s="38"/>
      <c r="DTI56" s="38"/>
      <c r="DTJ56" s="38"/>
      <c r="DTK56" s="38"/>
      <c r="DTL56" s="38"/>
      <c r="DTM56" s="38"/>
      <c r="DTN56" s="38"/>
      <c r="DTO56" s="38"/>
      <c r="DTP56" s="38"/>
      <c r="DTQ56" s="38"/>
      <c r="DTR56" s="38"/>
      <c r="DTS56" s="38"/>
      <c r="DTT56" s="38"/>
      <c r="DTU56" s="38"/>
      <c r="DTV56" s="38"/>
      <c r="DTW56" s="38"/>
      <c r="DTX56" s="38"/>
      <c r="DTY56" s="38"/>
      <c r="DTZ56" s="38"/>
      <c r="DUA56" s="38"/>
      <c r="DUB56" s="38"/>
      <c r="DUC56" s="38"/>
      <c r="DUD56" s="38"/>
      <c r="DUE56" s="38"/>
      <c r="DUF56" s="38"/>
      <c r="DUG56" s="38"/>
      <c r="DUH56" s="38"/>
      <c r="DUI56" s="38"/>
      <c r="DUJ56" s="38"/>
      <c r="DUK56" s="38"/>
      <c r="DUL56" s="38"/>
      <c r="DUM56" s="38"/>
      <c r="DUN56" s="38"/>
      <c r="DUO56" s="38"/>
      <c r="DUP56" s="38"/>
      <c r="DUQ56" s="38"/>
      <c r="DUR56" s="38"/>
      <c r="DUS56" s="38"/>
      <c r="DUT56" s="38"/>
      <c r="DUU56" s="38"/>
      <c r="DUV56" s="38"/>
      <c r="DUW56" s="38"/>
      <c r="DUX56" s="38"/>
      <c r="DUY56" s="38"/>
      <c r="DUZ56" s="38"/>
      <c r="DVA56" s="38"/>
      <c r="DVB56" s="38"/>
      <c r="DVC56" s="38"/>
      <c r="DVD56" s="38"/>
      <c r="DVE56" s="38"/>
      <c r="DVF56" s="38"/>
      <c r="DVG56" s="38"/>
      <c r="DVH56" s="38"/>
      <c r="DVI56" s="38"/>
      <c r="DVJ56" s="38"/>
      <c r="DVK56" s="38"/>
      <c r="DVL56" s="38"/>
      <c r="DVM56" s="38"/>
      <c r="DVN56" s="38"/>
      <c r="DVO56" s="38"/>
      <c r="DVP56" s="38"/>
      <c r="DVQ56" s="38"/>
      <c r="DVR56" s="38"/>
      <c r="DVS56" s="38"/>
      <c r="DVT56" s="38"/>
      <c r="DVU56" s="38"/>
      <c r="DVV56" s="38"/>
      <c r="DVW56" s="38"/>
      <c r="DVX56" s="38"/>
      <c r="DVY56" s="38"/>
      <c r="DVZ56" s="38"/>
      <c r="DWA56" s="38"/>
      <c r="DWB56" s="38"/>
      <c r="DWC56" s="38"/>
      <c r="DWD56" s="38"/>
      <c r="DWE56" s="38"/>
      <c r="DWF56" s="38"/>
      <c r="DWG56" s="38"/>
      <c r="DWH56" s="38"/>
      <c r="DWI56" s="38"/>
      <c r="DWJ56" s="38"/>
      <c r="DWK56" s="38"/>
      <c r="DWL56" s="38"/>
      <c r="DWM56" s="38"/>
      <c r="DWN56" s="38"/>
      <c r="DWO56" s="38"/>
      <c r="DWP56" s="38"/>
      <c r="DWQ56" s="38"/>
      <c r="DWR56" s="38"/>
      <c r="DWS56" s="38"/>
      <c r="DWT56" s="38"/>
      <c r="DWU56" s="38"/>
      <c r="DWV56" s="38"/>
      <c r="DWW56" s="38"/>
      <c r="DWX56" s="38"/>
      <c r="DWY56" s="38"/>
      <c r="DWZ56" s="38"/>
      <c r="DXA56" s="38"/>
      <c r="DXB56" s="38"/>
      <c r="DXC56" s="38"/>
      <c r="DXD56" s="38"/>
      <c r="DXE56" s="38"/>
      <c r="DXF56" s="38"/>
      <c r="DXG56" s="38"/>
      <c r="DXH56" s="38"/>
      <c r="DXI56" s="38"/>
      <c r="DXJ56" s="38"/>
      <c r="DXK56" s="38"/>
      <c r="DXL56" s="38"/>
      <c r="DXM56" s="38"/>
      <c r="DXN56" s="38"/>
      <c r="DXO56" s="38"/>
      <c r="DXP56" s="38"/>
      <c r="DXQ56" s="38"/>
      <c r="DXR56" s="38"/>
      <c r="DXS56" s="38"/>
      <c r="DXT56" s="38"/>
      <c r="DXU56" s="38"/>
      <c r="DXV56" s="38"/>
      <c r="DXW56" s="38"/>
      <c r="DXX56" s="38"/>
      <c r="DXY56" s="38"/>
      <c r="DXZ56" s="38"/>
      <c r="DYA56" s="38"/>
      <c r="DYB56" s="38"/>
      <c r="DYC56" s="38"/>
      <c r="DYD56" s="38"/>
      <c r="DYE56" s="38"/>
      <c r="DYF56" s="38"/>
      <c r="DYG56" s="38"/>
      <c r="DYH56" s="38"/>
      <c r="DYI56" s="38"/>
      <c r="DYJ56" s="38"/>
      <c r="DYK56" s="38"/>
      <c r="DYL56" s="38"/>
      <c r="DYM56" s="38"/>
      <c r="DYN56" s="38"/>
      <c r="DYO56" s="38"/>
      <c r="DYP56" s="38"/>
      <c r="DYQ56" s="38"/>
      <c r="DYR56" s="38"/>
      <c r="DYS56" s="38"/>
      <c r="DYT56" s="38"/>
      <c r="DYU56" s="38"/>
      <c r="DYV56" s="38"/>
      <c r="DYW56" s="38"/>
      <c r="DYX56" s="38"/>
      <c r="DYY56" s="38"/>
      <c r="DYZ56" s="38"/>
      <c r="DZA56" s="38"/>
      <c r="DZB56" s="38"/>
      <c r="DZC56" s="38"/>
      <c r="DZD56" s="38"/>
      <c r="DZE56" s="38"/>
      <c r="DZF56" s="38"/>
      <c r="DZG56" s="38"/>
      <c r="DZH56" s="38"/>
      <c r="DZI56" s="38"/>
      <c r="DZJ56" s="38"/>
      <c r="DZK56" s="38"/>
      <c r="DZL56" s="38"/>
      <c r="DZM56" s="38"/>
      <c r="DZN56" s="38"/>
      <c r="DZO56" s="38"/>
      <c r="DZP56" s="38"/>
      <c r="DZQ56" s="38"/>
      <c r="DZR56" s="38"/>
      <c r="DZS56" s="38"/>
      <c r="DZT56" s="38"/>
      <c r="DZU56" s="38"/>
      <c r="DZV56" s="38"/>
      <c r="DZW56" s="38"/>
      <c r="DZX56" s="38"/>
      <c r="DZY56" s="38"/>
      <c r="DZZ56" s="38"/>
      <c r="EAA56" s="38"/>
      <c r="EAB56" s="38"/>
      <c r="EAC56" s="38"/>
      <c r="EAD56" s="38"/>
      <c r="EAE56" s="38"/>
      <c r="EAF56" s="38"/>
      <c r="EAG56" s="38"/>
      <c r="EAH56" s="38"/>
      <c r="EAI56" s="38"/>
      <c r="EAJ56" s="38"/>
      <c r="EAK56" s="38"/>
      <c r="EAL56" s="38"/>
      <c r="EAM56" s="38"/>
      <c r="EAN56" s="38"/>
      <c r="EAO56" s="38"/>
      <c r="EAP56" s="38"/>
      <c r="EAQ56" s="38"/>
      <c r="EAR56" s="38"/>
      <c r="EAS56" s="38"/>
      <c r="EAT56" s="38"/>
      <c r="EAU56" s="38"/>
      <c r="EAV56" s="38"/>
      <c r="EAW56" s="38"/>
      <c r="EAX56" s="38"/>
      <c r="EAY56" s="38"/>
      <c r="EAZ56" s="38"/>
      <c r="EBA56" s="38"/>
      <c r="EBB56" s="38"/>
      <c r="EBC56" s="38"/>
      <c r="EBD56" s="38"/>
      <c r="EBE56" s="38"/>
      <c r="EBF56" s="38"/>
      <c r="EBG56" s="38"/>
      <c r="EBH56" s="38"/>
      <c r="EBI56" s="38"/>
      <c r="EBJ56" s="38"/>
      <c r="EBK56" s="38"/>
      <c r="EBL56" s="38"/>
      <c r="EBM56" s="38"/>
      <c r="EBN56" s="38"/>
      <c r="EBO56" s="38"/>
      <c r="EBP56" s="38"/>
      <c r="EBQ56" s="38"/>
      <c r="EBR56" s="38"/>
      <c r="EBS56" s="38"/>
      <c r="EBT56" s="38"/>
      <c r="EBU56" s="38"/>
      <c r="EBV56" s="38"/>
      <c r="EBW56" s="38"/>
      <c r="EBX56" s="38"/>
      <c r="EBY56" s="38"/>
      <c r="EBZ56" s="38"/>
      <c r="ECA56" s="38"/>
      <c r="ECB56" s="38"/>
      <c r="ECC56" s="38"/>
      <c r="ECD56" s="38"/>
      <c r="ECE56" s="38"/>
      <c r="ECF56" s="38"/>
      <c r="ECG56" s="38"/>
      <c r="ECH56" s="38"/>
      <c r="ECI56" s="38"/>
      <c r="ECJ56" s="38"/>
      <c r="ECK56" s="38"/>
      <c r="ECL56" s="38"/>
      <c r="ECM56" s="38"/>
      <c r="ECN56" s="38"/>
      <c r="ECO56" s="38"/>
      <c r="ECP56" s="38"/>
      <c r="ECQ56" s="38"/>
      <c r="ECR56" s="38"/>
      <c r="ECS56" s="38"/>
      <c r="ECT56" s="38"/>
      <c r="ECU56" s="38"/>
      <c r="ECV56" s="38"/>
      <c r="ECW56" s="38"/>
      <c r="ECX56" s="38"/>
      <c r="ECY56" s="38"/>
      <c r="ECZ56" s="38"/>
      <c r="EDA56" s="38"/>
      <c r="EDB56" s="38"/>
      <c r="EDC56" s="38"/>
      <c r="EDD56" s="38"/>
      <c r="EDE56" s="38"/>
      <c r="EDF56" s="38"/>
      <c r="EDG56" s="38"/>
      <c r="EDH56" s="38"/>
      <c r="EDI56" s="38"/>
      <c r="EDJ56" s="38"/>
      <c r="EDK56" s="38"/>
      <c r="EDL56" s="38"/>
      <c r="EDM56" s="38"/>
      <c r="EDN56" s="38"/>
      <c r="EDO56" s="38"/>
      <c r="EDP56" s="38"/>
      <c r="EDQ56" s="38"/>
      <c r="EDR56" s="38"/>
      <c r="EDS56" s="38"/>
      <c r="EDT56" s="38"/>
      <c r="EDU56" s="38"/>
      <c r="EDV56" s="38"/>
      <c r="EDW56" s="38"/>
      <c r="EDX56" s="38"/>
      <c r="EDY56" s="38"/>
      <c r="EDZ56" s="38"/>
      <c r="EEA56" s="38"/>
      <c r="EEB56" s="38"/>
      <c r="EEC56" s="38"/>
      <c r="EED56" s="38"/>
      <c r="EEE56" s="38"/>
      <c r="EEF56" s="38"/>
      <c r="EEG56" s="38"/>
      <c r="EEH56" s="38"/>
      <c r="EEI56" s="38"/>
      <c r="EEJ56" s="38"/>
      <c r="EEK56" s="38"/>
      <c r="EEL56" s="38"/>
      <c r="EEM56" s="38"/>
      <c r="EEN56" s="38"/>
      <c r="EEO56" s="38"/>
      <c r="EEP56" s="38"/>
      <c r="EEQ56" s="38"/>
      <c r="EER56" s="38"/>
      <c r="EES56" s="38"/>
      <c r="EET56" s="38"/>
      <c r="EEU56" s="38"/>
      <c r="EEV56" s="38"/>
      <c r="EEW56" s="38"/>
      <c r="EEX56" s="38"/>
      <c r="EEY56" s="38"/>
      <c r="EEZ56" s="38"/>
      <c r="EFA56" s="38"/>
      <c r="EFB56" s="38"/>
      <c r="EFC56" s="38"/>
      <c r="EFD56" s="38"/>
      <c r="EFE56" s="38"/>
      <c r="EFF56" s="38"/>
      <c r="EFG56" s="38"/>
      <c r="EFH56" s="38"/>
      <c r="EFI56" s="38"/>
      <c r="EFJ56" s="38"/>
      <c r="EFK56" s="38"/>
      <c r="EFL56" s="38"/>
      <c r="EFM56" s="38"/>
      <c r="EFN56" s="38"/>
      <c r="EFO56" s="38"/>
      <c r="EFP56" s="38"/>
      <c r="EFQ56" s="38"/>
      <c r="EFR56" s="38"/>
      <c r="EFS56" s="38"/>
      <c r="EFT56" s="38"/>
      <c r="EFU56" s="38"/>
      <c r="EFV56" s="38"/>
      <c r="EFW56" s="38"/>
      <c r="EFX56" s="38"/>
      <c r="EFY56" s="38"/>
      <c r="EFZ56" s="38"/>
      <c r="EGA56" s="38"/>
      <c r="EGB56" s="38"/>
      <c r="EGC56" s="38"/>
      <c r="EGD56" s="38"/>
      <c r="EGE56" s="38"/>
      <c r="EGF56" s="38"/>
      <c r="EGG56" s="38"/>
      <c r="EGH56" s="38"/>
      <c r="EGI56" s="38"/>
      <c r="EGJ56" s="38"/>
      <c r="EGK56" s="38"/>
      <c r="EGL56" s="38"/>
      <c r="EGM56" s="38"/>
      <c r="EGN56" s="38"/>
      <c r="EGO56" s="38"/>
      <c r="EGP56" s="38"/>
      <c r="EGQ56" s="38"/>
      <c r="EGR56" s="38"/>
      <c r="EGS56" s="38"/>
      <c r="EGT56" s="38"/>
      <c r="EGU56" s="38"/>
      <c r="EGV56" s="38"/>
      <c r="EGW56" s="38"/>
      <c r="EGX56" s="38"/>
      <c r="EGY56" s="38"/>
      <c r="EGZ56" s="38"/>
      <c r="EHA56" s="38"/>
      <c r="EHB56" s="38"/>
      <c r="EHC56" s="38"/>
      <c r="EHD56" s="38"/>
      <c r="EHE56" s="38"/>
      <c r="EHF56" s="38"/>
      <c r="EHG56" s="38"/>
      <c r="EHH56" s="38"/>
      <c r="EHI56" s="38"/>
      <c r="EHJ56" s="38"/>
      <c r="EHK56" s="38"/>
      <c r="EHL56" s="38"/>
      <c r="EHM56" s="38"/>
      <c r="EHN56" s="38"/>
      <c r="EHO56" s="38"/>
      <c r="EHP56" s="38"/>
      <c r="EHQ56" s="38"/>
      <c r="EHR56" s="38"/>
      <c r="EHS56" s="38"/>
      <c r="EHT56" s="38"/>
      <c r="EHU56" s="38"/>
      <c r="EHV56" s="38"/>
      <c r="EHW56" s="38"/>
      <c r="EHX56" s="38"/>
      <c r="EHY56" s="38"/>
      <c r="EHZ56" s="38"/>
      <c r="EIA56" s="38"/>
      <c r="EIB56" s="38"/>
      <c r="EIC56" s="38"/>
      <c r="EID56" s="38"/>
      <c r="EIE56" s="38"/>
      <c r="EIF56" s="38"/>
      <c r="EIG56" s="38"/>
      <c r="EIH56" s="38"/>
      <c r="EII56" s="38"/>
      <c r="EIJ56" s="38"/>
      <c r="EIK56" s="38"/>
      <c r="EIL56" s="38"/>
      <c r="EIM56" s="38"/>
      <c r="EIN56" s="38"/>
      <c r="EIO56" s="38"/>
      <c r="EIP56" s="38"/>
      <c r="EIQ56" s="38"/>
      <c r="EIR56" s="38"/>
      <c r="EIS56" s="38"/>
      <c r="EIT56" s="38"/>
      <c r="EIU56" s="38"/>
      <c r="EIV56" s="38"/>
      <c r="EIW56" s="38"/>
      <c r="EIX56" s="38"/>
      <c r="EIY56" s="38"/>
      <c r="EIZ56" s="38"/>
      <c r="EJA56" s="38"/>
      <c r="EJB56" s="38"/>
      <c r="EJC56" s="38"/>
      <c r="EJD56" s="38"/>
      <c r="EJE56" s="38"/>
      <c r="EJF56" s="38"/>
      <c r="EJG56" s="38"/>
      <c r="EJH56" s="38"/>
      <c r="EJI56" s="38"/>
      <c r="EJJ56" s="38"/>
      <c r="EJK56" s="38"/>
      <c r="EJL56" s="38"/>
      <c r="EJM56" s="38"/>
      <c r="EJN56" s="38"/>
      <c r="EJO56" s="38"/>
      <c r="EJP56" s="38"/>
      <c r="EJQ56" s="38"/>
      <c r="EJR56" s="38"/>
      <c r="EJS56" s="38"/>
      <c r="EJT56" s="38"/>
      <c r="EJU56" s="38"/>
      <c r="EJV56" s="38"/>
      <c r="EJW56" s="38"/>
      <c r="EJX56" s="38"/>
      <c r="EJY56" s="38"/>
      <c r="EJZ56" s="38"/>
      <c r="EKA56" s="38"/>
      <c r="EKB56" s="38"/>
      <c r="EKC56" s="38"/>
      <c r="EKD56" s="38"/>
      <c r="EKE56" s="38"/>
      <c r="EKF56" s="38"/>
      <c r="EKG56" s="38"/>
      <c r="EKH56" s="38"/>
      <c r="EKI56" s="38"/>
      <c r="EKJ56" s="38"/>
      <c r="EKK56" s="38"/>
      <c r="EKL56" s="38"/>
      <c r="EKM56" s="38"/>
      <c r="EKN56" s="38"/>
      <c r="EKO56" s="38"/>
      <c r="EKP56" s="38"/>
      <c r="EKQ56" s="38"/>
      <c r="EKR56" s="38"/>
      <c r="EKS56" s="38"/>
      <c r="EKT56" s="38"/>
      <c r="EKU56" s="38"/>
      <c r="EKV56" s="38"/>
      <c r="EKW56" s="38"/>
      <c r="EKX56" s="38"/>
      <c r="EKY56" s="38"/>
      <c r="EKZ56" s="38"/>
      <c r="ELA56" s="38"/>
      <c r="ELB56" s="38"/>
      <c r="ELC56" s="38"/>
      <c r="ELD56" s="38"/>
      <c r="ELE56" s="38"/>
      <c r="ELF56" s="38"/>
      <c r="ELG56" s="38"/>
      <c r="ELH56" s="38"/>
      <c r="ELI56" s="38"/>
      <c r="ELJ56" s="38"/>
      <c r="ELK56" s="38"/>
      <c r="ELL56" s="38"/>
      <c r="ELM56" s="38"/>
      <c r="ELN56" s="38"/>
      <c r="ELO56" s="38"/>
      <c r="ELP56" s="38"/>
      <c r="ELQ56" s="38"/>
      <c r="ELR56" s="38"/>
    </row>
    <row r="57" spans="1:3710" ht="15" customHeight="1">
      <c r="A57" s="148"/>
      <c r="B57" s="147" t="s">
        <v>297</v>
      </c>
      <c r="C57" s="148"/>
      <c r="D57" s="152">
        <v>54</v>
      </c>
      <c r="E57" s="148"/>
      <c r="F57" s="155"/>
      <c r="G57" s="148"/>
      <c r="H57" s="148"/>
      <c r="I57" s="148"/>
      <c r="J57" s="155"/>
      <c r="K57" s="148"/>
      <c r="L57" s="146" t="s">
        <v>1575</v>
      </c>
      <c r="M57" s="148"/>
      <c r="N57" s="152" t="s">
        <v>1576</v>
      </c>
      <c r="O57" s="148"/>
      <c r="P57" s="134" t="s">
        <v>437</v>
      </c>
      <c r="Q57" s="148"/>
      <c r="R57" s="148"/>
      <c r="S57" s="148"/>
      <c r="U57" s="148"/>
      <c r="V57" s="148"/>
      <c r="W57" s="181"/>
      <c r="X57" s="137" t="s">
        <v>999</v>
      </c>
      <c r="Y57" s="179" t="s">
        <v>1234</v>
      </c>
      <c r="Z57" s="142" t="s">
        <v>1905</v>
      </c>
      <c r="AA57" s="179" t="s">
        <v>1906</v>
      </c>
      <c r="AB57" s="137" t="s">
        <v>878</v>
      </c>
      <c r="AC57" s="148"/>
      <c r="AD57" s="132"/>
      <c r="AE57" s="132"/>
      <c r="AG57" s="132"/>
      <c r="AK57" s="148"/>
      <c r="AL57" s="176" t="s">
        <v>2054</v>
      </c>
      <c r="AN57" s="175" t="s">
        <v>1695</v>
      </c>
      <c r="AP57" s="148"/>
      <c r="AQ57" s="180"/>
    </row>
    <row r="58" spans="1:3710" ht="15" customHeight="1">
      <c r="A58" s="148"/>
      <c r="B58" s="147" t="s">
        <v>298</v>
      </c>
      <c r="C58" s="148"/>
      <c r="D58" s="152">
        <v>55</v>
      </c>
      <c r="E58" s="148"/>
      <c r="F58" s="155"/>
      <c r="G58" s="148"/>
      <c r="H58" s="148"/>
      <c r="I58" s="148"/>
      <c r="J58" s="155"/>
      <c r="K58" s="148"/>
      <c r="L58" s="158" t="s">
        <v>1531</v>
      </c>
      <c r="M58" s="156"/>
      <c r="N58" s="152" t="s">
        <v>699</v>
      </c>
      <c r="O58" s="148"/>
      <c r="P58" s="134" t="s">
        <v>705</v>
      </c>
      <c r="Q58" s="148"/>
      <c r="R58" s="148"/>
      <c r="S58" s="148"/>
      <c r="U58" s="148"/>
      <c r="V58" s="148"/>
      <c r="W58" s="181"/>
      <c r="X58" s="137" t="s">
        <v>774</v>
      </c>
      <c r="Y58" s="179" t="s">
        <v>1251</v>
      </c>
      <c r="Z58" s="142" t="s">
        <v>1035</v>
      </c>
      <c r="AA58" s="179" t="s">
        <v>1278</v>
      </c>
      <c r="AB58" s="133" t="s">
        <v>834</v>
      </c>
      <c r="AC58" s="148"/>
      <c r="AD58" s="132"/>
      <c r="AE58" s="132"/>
      <c r="AG58" s="132"/>
      <c r="AK58" s="148"/>
      <c r="AL58" s="176" t="s">
        <v>2055</v>
      </c>
      <c r="AN58" s="175" t="s">
        <v>1696</v>
      </c>
      <c r="AP58" s="148"/>
      <c r="AQ58" s="179"/>
    </row>
    <row r="59" spans="1:3710" ht="15" customHeight="1">
      <c r="A59" s="148"/>
      <c r="B59" s="147" t="s">
        <v>299</v>
      </c>
      <c r="C59" s="148"/>
      <c r="D59" s="152">
        <v>56</v>
      </c>
      <c r="E59" s="148"/>
      <c r="F59" s="155"/>
      <c r="G59" s="148"/>
      <c r="H59" s="148"/>
      <c r="I59" s="148"/>
      <c r="J59" s="155"/>
      <c r="K59" s="148"/>
      <c r="L59" s="140" t="s">
        <v>1532</v>
      </c>
      <c r="M59" s="148"/>
      <c r="N59" s="152" t="s">
        <v>1541</v>
      </c>
      <c r="O59" s="148"/>
      <c r="P59" s="134" t="s">
        <v>1978</v>
      </c>
      <c r="Q59" s="148"/>
      <c r="R59" s="148"/>
      <c r="S59" s="148"/>
      <c r="U59" s="148"/>
      <c r="V59" s="148"/>
      <c r="W59" s="181"/>
      <c r="X59" s="143" t="s">
        <v>775</v>
      </c>
      <c r="Y59" s="179" t="s">
        <v>1250</v>
      </c>
      <c r="Z59" s="145" t="s">
        <v>825</v>
      </c>
      <c r="AA59" s="179" t="s">
        <v>1281</v>
      </c>
      <c r="AB59" s="133" t="s">
        <v>829</v>
      </c>
      <c r="AC59" s="148"/>
      <c r="AD59" s="132"/>
      <c r="AE59" s="132"/>
      <c r="AG59" s="132"/>
      <c r="AK59" s="148"/>
      <c r="AL59" s="176" t="s">
        <v>2056</v>
      </c>
      <c r="AN59" s="175" t="s">
        <v>1697</v>
      </c>
      <c r="AP59" s="148"/>
      <c r="AQ59" s="180"/>
    </row>
    <row r="60" spans="1:3710" s="33" customFormat="1" ht="15" customHeight="1">
      <c r="A60" s="156"/>
      <c r="B60" s="147" t="s">
        <v>300</v>
      </c>
      <c r="C60" s="156"/>
      <c r="D60" s="152">
        <v>57</v>
      </c>
      <c r="E60" s="156"/>
      <c r="F60" s="155"/>
      <c r="G60" s="156"/>
      <c r="H60" s="148"/>
      <c r="I60" s="156"/>
      <c r="J60" s="155"/>
      <c r="K60" s="156"/>
      <c r="L60" s="158" t="s">
        <v>1989</v>
      </c>
      <c r="M60" s="156"/>
      <c r="N60" s="152" t="s">
        <v>1545</v>
      </c>
      <c r="O60" s="156"/>
      <c r="P60" s="134" t="s">
        <v>1987</v>
      </c>
      <c r="Q60" s="156"/>
      <c r="R60" s="148"/>
      <c r="S60" s="156"/>
      <c r="T60" s="37"/>
      <c r="U60" s="156"/>
      <c r="V60" s="148"/>
      <c r="W60" s="181"/>
      <c r="X60" s="137" t="s">
        <v>1507</v>
      </c>
      <c r="Y60" s="179" t="s">
        <v>1508</v>
      </c>
      <c r="Z60" s="142" t="s">
        <v>826</v>
      </c>
      <c r="AA60" s="179" t="s">
        <v>1280</v>
      </c>
      <c r="AB60" s="133" t="s">
        <v>831</v>
      </c>
      <c r="AC60" s="156"/>
      <c r="AD60" s="132"/>
      <c r="AE60" s="132"/>
      <c r="AF60" s="37"/>
      <c r="AG60" s="132"/>
      <c r="AH60" s="37"/>
      <c r="AI60" s="37"/>
      <c r="AJ60" s="37"/>
      <c r="AK60" s="156"/>
      <c r="AL60" s="176" t="s">
        <v>2057</v>
      </c>
      <c r="AM60" s="38"/>
      <c r="AN60" s="175" t="s">
        <v>1698</v>
      </c>
      <c r="AO60" s="38"/>
      <c r="AP60" s="148"/>
      <c r="AQ60" s="179"/>
      <c r="AR60" s="38"/>
      <c r="AS60" s="37"/>
      <c r="AT60" s="37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  <c r="MG60" s="38"/>
      <c r="MH60" s="38"/>
      <c r="MI60" s="38"/>
      <c r="MJ60" s="38"/>
      <c r="MK60" s="38"/>
      <c r="ML60" s="38"/>
      <c r="MM60" s="38"/>
      <c r="MN60" s="38"/>
      <c r="MO60" s="38"/>
      <c r="MP60" s="38"/>
      <c r="MQ60" s="38"/>
      <c r="MR60" s="38"/>
      <c r="MS60" s="38"/>
      <c r="MT60" s="38"/>
      <c r="MU60" s="38"/>
      <c r="MV60" s="38"/>
      <c r="MW60" s="38"/>
      <c r="MX60" s="38"/>
      <c r="MY60" s="38"/>
      <c r="MZ60" s="38"/>
      <c r="NA60" s="38"/>
      <c r="NB60" s="38"/>
      <c r="NC60" s="38"/>
      <c r="ND60" s="38"/>
      <c r="NE60" s="38"/>
      <c r="NF60" s="38"/>
      <c r="NG60" s="38"/>
      <c r="NH60" s="38"/>
      <c r="NI60" s="38"/>
      <c r="NJ60" s="38"/>
      <c r="NK60" s="38"/>
      <c r="NL60" s="38"/>
      <c r="NM60" s="38"/>
      <c r="NN60" s="38"/>
      <c r="NO60" s="38"/>
      <c r="NP60" s="38"/>
      <c r="NQ60" s="38"/>
      <c r="NR60" s="38"/>
      <c r="NS60" s="38"/>
      <c r="NT60" s="38"/>
      <c r="NU60" s="38"/>
      <c r="NV60" s="38"/>
      <c r="NW60" s="38"/>
      <c r="NX60" s="38"/>
      <c r="NY60" s="38"/>
      <c r="NZ60" s="38"/>
      <c r="OA60" s="38"/>
      <c r="OB60" s="38"/>
      <c r="OC60" s="38"/>
      <c r="OD60" s="38"/>
      <c r="OE60" s="38"/>
      <c r="OF60" s="38"/>
      <c r="OG60" s="38"/>
      <c r="OH60" s="38"/>
      <c r="OI60" s="38"/>
      <c r="OJ60" s="38"/>
      <c r="OK60" s="38"/>
      <c r="OL60" s="38"/>
      <c r="OM60" s="38"/>
      <c r="ON60" s="38"/>
      <c r="OO60" s="38"/>
      <c r="OP60" s="38"/>
      <c r="OQ60" s="38"/>
      <c r="OR60" s="38"/>
      <c r="OS60" s="38"/>
      <c r="OT60" s="38"/>
      <c r="OU60" s="38"/>
      <c r="OV60" s="38"/>
      <c r="OW60" s="38"/>
      <c r="OX60" s="38"/>
      <c r="OY60" s="38"/>
      <c r="OZ60" s="38"/>
      <c r="PA60" s="38"/>
      <c r="PB60" s="38"/>
      <c r="PC60" s="38"/>
      <c r="PD60" s="38"/>
      <c r="PE60" s="38"/>
      <c r="PF60" s="38"/>
      <c r="PG60" s="38"/>
      <c r="PH60" s="38"/>
      <c r="PI60" s="38"/>
      <c r="PJ60" s="38"/>
      <c r="PK60" s="38"/>
      <c r="PL60" s="38"/>
      <c r="PM60" s="38"/>
      <c r="PN60" s="38"/>
      <c r="PO60" s="38"/>
      <c r="PP60" s="38"/>
      <c r="PQ60" s="38"/>
      <c r="PR60" s="38"/>
      <c r="PS60" s="38"/>
      <c r="PT60" s="38"/>
      <c r="PU60" s="38"/>
      <c r="PV60" s="38"/>
      <c r="PW60" s="38"/>
      <c r="PX60" s="38"/>
      <c r="PY60" s="38"/>
      <c r="PZ60" s="38"/>
      <c r="QA60" s="38"/>
      <c r="QB60" s="38"/>
      <c r="QC60" s="38"/>
      <c r="QD60" s="38"/>
      <c r="QE60" s="38"/>
      <c r="QF60" s="38"/>
      <c r="QG60" s="38"/>
      <c r="QH60" s="38"/>
      <c r="QI60" s="38"/>
      <c r="QJ60" s="38"/>
      <c r="QK60" s="38"/>
      <c r="QL60" s="38"/>
      <c r="QM60" s="38"/>
      <c r="QN60" s="38"/>
      <c r="QO60" s="38"/>
      <c r="QP60" s="38"/>
      <c r="QQ60" s="38"/>
      <c r="QR60" s="38"/>
      <c r="QS60" s="38"/>
      <c r="QT60" s="38"/>
      <c r="QU60" s="38"/>
      <c r="QV60" s="38"/>
      <c r="QW60" s="38"/>
      <c r="QX60" s="38"/>
      <c r="QY60" s="38"/>
      <c r="QZ60" s="38"/>
      <c r="RA60" s="38"/>
      <c r="RB60" s="38"/>
      <c r="RC60" s="38"/>
      <c r="RD60" s="38"/>
      <c r="RE60" s="38"/>
      <c r="RF60" s="38"/>
      <c r="RG60" s="38"/>
      <c r="RH60" s="38"/>
      <c r="RI60" s="38"/>
      <c r="RJ60" s="38"/>
      <c r="RK60" s="38"/>
      <c r="RL60" s="38"/>
      <c r="RM60" s="38"/>
      <c r="RN60" s="38"/>
      <c r="RO60" s="38"/>
      <c r="RP60" s="38"/>
      <c r="RQ60" s="38"/>
      <c r="RR60" s="38"/>
      <c r="RS60" s="38"/>
      <c r="RT60" s="38"/>
      <c r="RU60" s="38"/>
      <c r="RV60" s="38"/>
      <c r="RW60" s="38"/>
      <c r="RX60" s="38"/>
      <c r="RY60" s="38"/>
      <c r="RZ60" s="38"/>
      <c r="SA60" s="38"/>
      <c r="SB60" s="38"/>
      <c r="SC60" s="38"/>
      <c r="SD60" s="38"/>
      <c r="SE60" s="38"/>
      <c r="SF60" s="38"/>
      <c r="SG60" s="38"/>
      <c r="SH60" s="38"/>
      <c r="SI60" s="38"/>
      <c r="SJ60" s="38"/>
      <c r="SK60" s="38"/>
      <c r="SL60" s="38"/>
      <c r="SM60" s="38"/>
      <c r="SN60" s="38"/>
      <c r="SO60" s="38"/>
      <c r="SP60" s="38"/>
      <c r="SQ60" s="38"/>
      <c r="SR60" s="38"/>
      <c r="SS60" s="38"/>
      <c r="ST60" s="38"/>
      <c r="SU60" s="38"/>
      <c r="SV60" s="38"/>
      <c r="SW60" s="38"/>
      <c r="SX60" s="38"/>
      <c r="SY60" s="38"/>
      <c r="SZ60" s="38"/>
      <c r="TA60" s="38"/>
      <c r="TB60" s="38"/>
      <c r="TC60" s="38"/>
      <c r="TD60" s="38"/>
      <c r="TE60" s="38"/>
      <c r="TF60" s="38"/>
      <c r="TG60" s="38"/>
      <c r="TH60" s="38"/>
      <c r="TI60" s="38"/>
      <c r="TJ60" s="38"/>
      <c r="TK60" s="38"/>
      <c r="TL60" s="38"/>
      <c r="TM60" s="38"/>
      <c r="TN60" s="38"/>
      <c r="TO60" s="38"/>
      <c r="TP60" s="38"/>
      <c r="TQ60" s="38"/>
      <c r="TR60" s="38"/>
      <c r="TS60" s="38"/>
      <c r="TT60" s="38"/>
      <c r="TU60" s="38"/>
      <c r="TV60" s="38"/>
      <c r="TW60" s="38"/>
      <c r="TX60" s="38"/>
      <c r="TY60" s="38"/>
      <c r="TZ60" s="38"/>
      <c r="UA60" s="38"/>
      <c r="UB60" s="38"/>
      <c r="UC60" s="38"/>
      <c r="UD60" s="38"/>
      <c r="UE60" s="38"/>
      <c r="UF60" s="38"/>
      <c r="UG60" s="38"/>
      <c r="UH60" s="38"/>
      <c r="UI60" s="38"/>
      <c r="UJ60" s="38"/>
      <c r="UK60" s="38"/>
      <c r="UL60" s="38"/>
      <c r="UM60" s="38"/>
      <c r="UN60" s="38"/>
      <c r="UO60" s="38"/>
      <c r="UP60" s="38"/>
      <c r="UQ60" s="38"/>
      <c r="UR60" s="38"/>
      <c r="US60" s="38"/>
      <c r="UT60" s="38"/>
      <c r="UU60" s="38"/>
      <c r="UV60" s="38"/>
      <c r="UW60" s="38"/>
      <c r="UX60" s="38"/>
      <c r="UY60" s="38"/>
      <c r="UZ60" s="38"/>
      <c r="VA60" s="38"/>
      <c r="VB60" s="38"/>
      <c r="VC60" s="38"/>
      <c r="VD60" s="38"/>
      <c r="VE60" s="38"/>
      <c r="VF60" s="38"/>
      <c r="VG60" s="38"/>
      <c r="VH60" s="38"/>
      <c r="VI60" s="38"/>
      <c r="VJ60" s="38"/>
      <c r="VK60" s="38"/>
      <c r="VL60" s="38"/>
      <c r="VM60" s="38"/>
      <c r="VN60" s="38"/>
      <c r="VO60" s="38"/>
      <c r="VP60" s="38"/>
      <c r="VQ60" s="38"/>
      <c r="VR60" s="38"/>
      <c r="VS60" s="38"/>
      <c r="VT60" s="38"/>
      <c r="VU60" s="38"/>
      <c r="VV60" s="38"/>
      <c r="VW60" s="38"/>
      <c r="VX60" s="38"/>
      <c r="VY60" s="38"/>
      <c r="VZ60" s="38"/>
      <c r="WA60" s="38"/>
      <c r="WB60" s="38"/>
      <c r="WC60" s="38"/>
      <c r="WD60" s="38"/>
      <c r="WE60" s="38"/>
      <c r="WF60" s="38"/>
      <c r="WG60" s="38"/>
      <c r="WH60" s="38"/>
      <c r="WI60" s="38"/>
      <c r="WJ60" s="38"/>
      <c r="WK60" s="38"/>
      <c r="WL60" s="38"/>
      <c r="WM60" s="38"/>
      <c r="WN60" s="38"/>
      <c r="WO60" s="38"/>
      <c r="WP60" s="38"/>
      <c r="WQ60" s="38"/>
      <c r="WR60" s="38"/>
      <c r="WS60" s="38"/>
      <c r="WT60" s="38"/>
      <c r="WU60" s="38"/>
      <c r="WV60" s="38"/>
      <c r="WW60" s="38"/>
      <c r="WX60" s="38"/>
      <c r="WY60" s="38"/>
      <c r="WZ60" s="38"/>
      <c r="XA60" s="38"/>
      <c r="XB60" s="38"/>
      <c r="XC60" s="38"/>
      <c r="XD60" s="38"/>
      <c r="XE60" s="38"/>
      <c r="XF60" s="38"/>
      <c r="XG60" s="38"/>
      <c r="XH60" s="38"/>
      <c r="XI60" s="38"/>
      <c r="XJ60" s="38"/>
      <c r="XK60" s="38"/>
      <c r="XL60" s="38"/>
      <c r="XM60" s="38"/>
      <c r="XN60" s="38"/>
      <c r="XO60" s="38"/>
      <c r="XP60" s="38"/>
      <c r="XQ60" s="38"/>
      <c r="XR60" s="38"/>
      <c r="XS60" s="38"/>
      <c r="XT60" s="38"/>
      <c r="XU60" s="38"/>
      <c r="XV60" s="38"/>
      <c r="XW60" s="38"/>
      <c r="XX60" s="38"/>
      <c r="XY60" s="38"/>
      <c r="XZ60" s="38"/>
      <c r="YA60" s="38"/>
      <c r="YB60" s="38"/>
      <c r="YC60" s="38"/>
      <c r="YD60" s="38"/>
      <c r="YE60" s="38"/>
      <c r="YF60" s="38"/>
      <c r="YG60" s="38"/>
      <c r="YH60" s="38"/>
      <c r="YI60" s="38"/>
      <c r="YJ60" s="38"/>
      <c r="YK60" s="38"/>
      <c r="YL60" s="38"/>
      <c r="YM60" s="38"/>
      <c r="YN60" s="38"/>
      <c r="YO60" s="38"/>
      <c r="YP60" s="38"/>
      <c r="YQ60" s="38"/>
      <c r="YR60" s="38"/>
      <c r="YS60" s="38"/>
      <c r="YT60" s="38"/>
      <c r="YU60" s="38"/>
      <c r="YV60" s="38"/>
      <c r="YW60" s="38"/>
      <c r="YX60" s="38"/>
      <c r="YY60" s="38"/>
      <c r="YZ60" s="38"/>
      <c r="ZA60" s="38"/>
      <c r="ZB60" s="38"/>
      <c r="ZC60" s="38"/>
      <c r="ZD60" s="38"/>
      <c r="ZE60" s="38"/>
      <c r="ZF60" s="38"/>
      <c r="ZG60" s="38"/>
      <c r="ZH60" s="38"/>
      <c r="ZI60" s="38"/>
      <c r="ZJ60" s="38"/>
      <c r="ZK60" s="38"/>
      <c r="ZL60" s="38"/>
      <c r="ZM60" s="38"/>
      <c r="ZN60" s="38"/>
      <c r="ZO60" s="38"/>
      <c r="ZP60" s="38"/>
      <c r="ZQ60" s="38"/>
      <c r="ZR60" s="38"/>
      <c r="ZS60" s="38"/>
      <c r="ZT60" s="38"/>
      <c r="ZU60" s="38"/>
      <c r="ZV60" s="38"/>
      <c r="ZW60" s="38"/>
      <c r="ZX60" s="38"/>
      <c r="ZY60" s="38"/>
      <c r="ZZ60" s="38"/>
      <c r="AAA60" s="38"/>
      <c r="AAB60" s="38"/>
      <c r="AAC60" s="38"/>
      <c r="AAD60" s="38"/>
      <c r="AAE60" s="38"/>
      <c r="AAF60" s="38"/>
      <c r="AAG60" s="38"/>
      <c r="AAH60" s="38"/>
      <c r="AAI60" s="38"/>
      <c r="AAJ60" s="38"/>
      <c r="AAK60" s="38"/>
      <c r="AAL60" s="38"/>
      <c r="AAM60" s="38"/>
      <c r="AAN60" s="38"/>
      <c r="AAO60" s="38"/>
      <c r="AAP60" s="38"/>
      <c r="AAQ60" s="38"/>
      <c r="AAR60" s="38"/>
      <c r="AAS60" s="38"/>
      <c r="AAT60" s="38"/>
      <c r="AAU60" s="38"/>
      <c r="AAV60" s="38"/>
      <c r="AAW60" s="38"/>
      <c r="AAX60" s="38"/>
      <c r="AAY60" s="38"/>
      <c r="AAZ60" s="38"/>
      <c r="ABA60" s="38"/>
      <c r="ABB60" s="38"/>
      <c r="ABC60" s="38"/>
      <c r="ABD60" s="38"/>
      <c r="ABE60" s="38"/>
      <c r="ABF60" s="38"/>
      <c r="ABG60" s="38"/>
      <c r="ABH60" s="38"/>
      <c r="ABI60" s="38"/>
      <c r="ABJ60" s="38"/>
      <c r="ABK60" s="38"/>
      <c r="ABL60" s="38"/>
      <c r="ABM60" s="38"/>
      <c r="ABN60" s="38"/>
      <c r="ABO60" s="38"/>
      <c r="ABP60" s="38"/>
      <c r="ABQ60" s="38"/>
      <c r="ABR60" s="38"/>
      <c r="ABS60" s="38"/>
      <c r="ABT60" s="38"/>
      <c r="ABU60" s="38"/>
      <c r="ABV60" s="38"/>
      <c r="ABW60" s="38"/>
      <c r="ABX60" s="38"/>
      <c r="ABY60" s="38"/>
      <c r="ABZ60" s="38"/>
      <c r="ACA60" s="38"/>
      <c r="ACB60" s="38"/>
      <c r="ACC60" s="38"/>
      <c r="ACD60" s="38"/>
      <c r="ACE60" s="38"/>
      <c r="ACF60" s="38"/>
      <c r="ACG60" s="38"/>
      <c r="ACH60" s="38"/>
      <c r="ACI60" s="38"/>
      <c r="ACJ60" s="38"/>
      <c r="ACK60" s="38"/>
      <c r="ACL60" s="38"/>
      <c r="ACM60" s="38"/>
      <c r="ACN60" s="38"/>
      <c r="ACO60" s="38"/>
      <c r="ACP60" s="38"/>
      <c r="ACQ60" s="38"/>
      <c r="ACR60" s="38"/>
      <c r="ACS60" s="38"/>
      <c r="ACT60" s="38"/>
      <c r="ACU60" s="38"/>
      <c r="ACV60" s="38"/>
      <c r="ACW60" s="38"/>
      <c r="ACX60" s="38"/>
      <c r="ACY60" s="38"/>
      <c r="ACZ60" s="38"/>
      <c r="ADA60" s="38"/>
      <c r="ADB60" s="38"/>
      <c r="ADC60" s="38"/>
      <c r="ADD60" s="38"/>
      <c r="ADE60" s="38"/>
      <c r="ADF60" s="38"/>
      <c r="ADG60" s="38"/>
      <c r="ADH60" s="38"/>
      <c r="ADI60" s="38"/>
      <c r="ADJ60" s="38"/>
      <c r="ADK60" s="38"/>
      <c r="ADL60" s="38"/>
      <c r="ADM60" s="38"/>
      <c r="ADN60" s="38"/>
      <c r="ADO60" s="38"/>
      <c r="ADP60" s="38"/>
      <c r="ADQ60" s="38"/>
      <c r="ADR60" s="38"/>
      <c r="ADS60" s="38"/>
      <c r="ADT60" s="38"/>
      <c r="ADU60" s="38"/>
      <c r="ADV60" s="38"/>
      <c r="ADW60" s="38"/>
      <c r="ADX60" s="38"/>
      <c r="ADY60" s="38"/>
      <c r="ADZ60" s="38"/>
      <c r="AEA60" s="38"/>
      <c r="AEB60" s="38"/>
      <c r="AEC60" s="38"/>
      <c r="AED60" s="38"/>
      <c r="AEE60" s="38"/>
      <c r="AEF60" s="38"/>
      <c r="AEG60" s="38"/>
      <c r="AEH60" s="38"/>
      <c r="AEI60" s="38"/>
      <c r="AEJ60" s="38"/>
      <c r="AEK60" s="38"/>
      <c r="AEL60" s="38"/>
      <c r="AEM60" s="38"/>
      <c r="AEN60" s="38"/>
      <c r="AEO60" s="38"/>
      <c r="AEP60" s="38"/>
      <c r="AEQ60" s="38"/>
      <c r="AER60" s="38"/>
      <c r="AES60" s="38"/>
      <c r="AET60" s="38"/>
      <c r="AEU60" s="38"/>
      <c r="AEV60" s="38"/>
      <c r="AEW60" s="38"/>
      <c r="AEX60" s="38"/>
      <c r="AEY60" s="38"/>
      <c r="AEZ60" s="38"/>
      <c r="AFA60" s="38"/>
      <c r="AFB60" s="38"/>
      <c r="AFC60" s="38"/>
      <c r="AFD60" s="38"/>
      <c r="AFE60" s="38"/>
      <c r="AFF60" s="38"/>
      <c r="AFG60" s="38"/>
      <c r="AFH60" s="38"/>
      <c r="AFI60" s="38"/>
      <c r="AFJ60" s="38"/>
      <c r="AFK60" s="38"/>
      <c r="AFL60" s="38"/>
      <c r="AFM60" s="38"/>
      <c r="AFN60" s="38"/>
      <c r="AFO60" s="38"/>
      <c r="AFP60" s="38"/>
      <c r="AFQ60" s="38"/>
      <c r="AFR60" s="38"/>
      <c r="AFS60" s="38"/>
      <c r="AFT60" s="38"/>
      <c r="AFU60" s="38"/>
      <c r="AFV60" s="38"/>
      <c r="AFW60" s="38"/>
      <c r="AFX60" s="38"/>
      <c r="AFY60" s="38"/>
      <c r="AFZ60" s="38"/>
      <c r="AGA60" s="38"/>
      <c r="AGB60" s="38"/>
      <c r="AGC60" s="38"/>
      <c r="AGD60" s="38"/>
      <c r="AGE60" s="38"/>
      <c r="AGF60" s="38"/>
      <c r="AGG60" s="38"/>
      <c r="AGH60" s="38"/>
      <c r="AGI60" s="38"/>
      <c r="AGJ60" s="38"/>
      <c r="AGK60" s="38"/>
      <c r="AGL60" s="38"/>
      <c r="AGM60" s="38"/>
      <c r="AGN60" s="38"/>
      <c r="AGO60" s="38"/>
      <c r="AGP60" s="38"/>
      <c r="AGQ60" s="38"/>
      <c r="AGR60" s="38"/>
      <c r="AGS60" s="38"/>
      <c r="AGT60" s="38"/>
      <c r="AGU60" s="38"/>
      <c r="AGV60" s="38"/>
      <c r="AGW60" s="38"/>
      <c r="AGX60" s="38"/>
      <c r="AGY60" s="38"/>
      <c r="AGZ60" s="38"/>
      <c r="AHA60" s="38"/>
      <c r="AHB60" s="38"/>
      <c r="AHC60" s="38"/>
      <c r="AHD60" s="38"/>
      <c r="AHE60" s="38"/>
      <c r="AHF60" s="38"/>
      <c r="AHG60" s="38"/>
      <c r="AHH60" s="38"/>
      <c r="AHI60" s="38"/>
      <c r="AHJ60" s="38"/>
      <c r="AHK60" s="38"/>
      <c r="AHL60" s="38"/>
      <c r="AHM60" s="38"/>
      <c r="AHN60" s="38"/>
      <c r="AHO60" s="38"/>
      <c r="AHP60" s="38"/>
      <c r="AHQ60" s="38"/>
      <c r="AHR60" s="38"/>
      <c r="AHS60" s="38"/>
      <c r="AHT60" s="38"/>
      <c r="AHU60" s="38"/>
      <c r="AHV60" s="38"/>
      <c r="AHW60" s="38"/>
      <c r="AHX60" s="38"/>
      <c r="AHY60" s="38"/>
      <c r="AHZ60" s="38"/>
      <c r="AIA60" s="38"/>
      <c r="AIB60" s="38"/>
      <c r="AIC60" s="38"/>
      <c r="AID60" s="38"/>
      <c r="AIE60" s="38"/>
      <c r="AIF60" s="38"/>
      <c r="AIG60" s="38"/>
      <c r="AIH60" s="38"/>
      <c r="AII60" s="38"/>
      <c r="AIJ60" s="38"/>
      <c r="AIK60" s="38"/>
      <c r="AIL60" s="38"/>
      <c r="AIM60" s="38"/>
      <c r="AIN60" s="38"/>
      <c r="AIO60" s="38"/>
      <c r="AIP60" s="38"/>
      <c r="AIQ60" s="38"/>
      <c r="AIR60" s="38"/>
      <c r="AIS60" s="38"/>
      <c r="AIT60" s="38"/>
      <c r="AIU60" s="38"/>
      <c r="AIV60" s="38"/>
      <c r="AIW60" s="38"/>
      <c r="AIX60" s="38"/>
      <c r="AIY60" s="38"/>
      <c r="AIZ60" s="38"/>
      <c r="AJA60" s="38"/>
      <c r="AJB60" s="38"/>
      <c r="AJC60" s="38"/>
      <c r="AJD60" s="38"/>
      <c r="AJE60" s="38"/>
      <c r="AJF60" s="38"/>
      <c r="AJG60" s="38"/>
      <c r="AJH60" s="38"/>
      <c r="AJI60" s="38"/>
      <c r="AJJ60" s="38"/>
      <c r="AJK60" s="38"/>
      <c r="AJL60" s="38"/>
      <c r="AJM60" s="38"/>
      <c r="AJN60" s="38"/>
      <c r="AJO60" s="38"/>
      <c r="AJP60" s="38"/>
      <c r="AJQ60" s="38"/>
      <c r="AJR60" s="38"/>
      <c r="AJS60" s="38"/>
      <c r="AJT60" s="38"/>
      <c r="AJU60" s="38"/>
      <c r="AJV60" s="38"/>
      <c r="AJW60" s="38"/>
      <c r="AJX60" s="38"/>
      <c r="AJY60" s="38"/>
      <c r="AJZ60" s="38"/>
      <c r="AKA60" s="38"/>
      <c r="AKB60" s="38"/>
      <c r="AKC60" s="38"/>
      <c r="AKD60" s="38"/>
      <c r="AKE60" s="38"/>
      <c r="AKF60" s="38"/>
      <c r="AKG60" s="38"/>
      <c r="AKH60" s="38"/>
      <c r="AKI60" s="38"/>
      <c r="AKJ60" s="38"/>
      <c r="AKK60" s="38"/>
      <c r="AKL60" s="38"/>
      <c r="AKM60" s="38"/>
      <c r="AKN60" s="38"/>
      <c r="AKO60" s="38"/>
      <c r="AKP60" s="38"/>
      <c r="AKQ60" s="38"/>
      <c r="AKR60" s="38"/>
      <c r="AKS60" s="38"/>
      <c r="AKT60" s="38"/>
      <c r="AKU60" s="38"/>
      <c r="AKV60" s="38"/>
      <c r="AKW60" s="38"/>
      <c r="AKX60" s="38"/>
      <c r="AKY60" s="38"/>
      <c r="AKZ60" s="38"/>
      <c r="ALA60" s="38"/>
      <c r="ALB60" s="38"/>
      <c r="ALC60" s="38"/>
      <c r="ALD60" s="38"/>
      <c r="ALE60" s="38"/>
      <c r="ALF60" s="38"/>
      <c r="ALG60" s="38"/>
      <c r="ALH60" s="38"/>
      <c r="ALI60" s="38"/>
      <c r="ALJ60" s="38"/>
      <c r="ALK60" s="38"/>
      <c r="ALL60" s="38"/>
      <c r="ALM60" s="38"/>
      <c r="ALN60" s="38"/>
      <c r="ALO60" s="38"/>
      <c r="ALP60" s="38"/>
      <c r="ALQ60" s="38"/>
      <c r="ALR60" s="38"/>
      <c r="ALS60" s="38"/>
      <c r="ALT60" s="38"/>
      <c r="ALU60" s="38"/>
      <c r="ALV60" s="38"/>
      <c r="ALW60" s="38"/>
      <c r="ALX60" s="38"/>
      <c r="ALY60" s="38"/>
      <c r="ALZ60" s="38"/>
      <c r="AMA60" s="38"/>
      <c r="AMB60" s="38"/>
      <c r="AMC60" s="38"/>
      <c r="AMD60" s="38"/>
      <c r="AME60" s="38"/>
      <c r="AMF60" s="38"/>
      <c r="AMG60" s="38"/>
      <c r="AMH60" s="38"/>
      <c r="AMI60" s="38"/>
      <c r="AMJ60" s="38"/>
      <c r="AMK60" s="38"/>
      <c r="AML60" s="38"/>
      <c r="AMM60" s="38"/>
      <c r="AMN60" s="38"/>
      <c r="AMO60" s="38"/>
      <c r="AMP60" s="38"/>
      <c r="AMQ60" s="38"/>
      <c r="AMR60" s="38"/>
      <c r="AMS60" s="38"/>
      <c r="AMT60" s="38"/>
      <c r="AMU60" s="38"/>
      <c r="AMV60" s="38"/>
      <c r="AMW60" s="38"/>
      <c r="AMX60" s="38"/>
      <c r="AMY60" s="38"/>
      <c r="AMZ60" s="38"/>
      <c r="ANA60" s="38"/>
      <c r="ANB60" s="38"/>
      <c r="ANC60" s="38"/>
      <c r="AND60" s="38"/>
      <c r="ANE60" s="38"/>
      <c r="ANF60" s="38"/>
      <c r="ANG60" s="38"/>
      <c r="ANH60" s="38"/>
      <c r="ANI60" s="38"/>
      <c r="ANJ60" s="38"/>
      <c r="ANK60" s="38"/>
      <c r="ANL60" s="38"/>
      <c r="ANM60" s="38"/>
      <c r="ANN60" s="38"/>
      <c r="ANO60" s="38"/>
      <c r="ANP60" s="38"/>
      <c r="ANQ60" s="38"/>
      <c r="ANR60" s="38"/>
      <c r="ANS60" s="38"/>
      <c r="ANT60" s="38"/>
      <c r="ANU60" s="38"/>
      <c r="ANV60" s="38"/>
      <c r="ANW60" s="38"/>
      <c r="ANX60" s="38"/>
      <c r="ANY60" s="38"/>
      <c r="ANZ60" s="38"/>
      <c r="AOA60" s="38"/>
      <c r="AOB60" s="38"/>
      <c r="AOC60" s="38"/>
      <c r="AOD60" s="38"/>
      <c r="AOE60" s="38"/>
      <c r="AOF60" s="38"/>
      <c r="AOG60" s="38"/>
      <c r="AOH60" s="38"/>
      <c r="AOI60" s="38"/>
      <c r="AOJ60" s="38"/>
      <c r="AOK60" s="38"/>
      <c r="AOL60" s="38"/>
      <c r="AOM60" s="38"/>
      <c r="AON60" s="38"/>
      <c r="AOO60" s="38"/>
      <c r="AOP60" s="38"/>
      <c r="AOQ60" s="38"/>
      <c r="AOR60" s="38"/>
      <c r="AOS60" s="38"/>
      <c r="AOT60" s="38"/>
      <c r="AOU60" s="38"/>
      <c r="AOV60" s="38"/>
      <c r="AOW60" s="38"/>
      <c r="AOX60" s="38"/>
      <c r="AOY60" s="38"/>
      <c r="AOZ60" s="38"/>
      <c r="APA60" s="38"/>
      <c r="APB60" s="38"/>
      <c r="APC60" s="38"/>
      <c r="APD60" s="38"/>
      <c r="APE60" s="38"/>
      <c r="APF60" s="38"/>
      <c r="APG60" s="38"/>
      <c r="APH60" s="38"/>
      <c r="API60" s="38"/>
      <c r="APJ60" s="38"/>
      <c r="APK60" s="38"/>
      <c r="APL60" s="38"/>
      <c r="APM60" s="38"/>
      <c r="APN60" s="38"/>
      <c r="APO60" s="38"/>
      <c r="APP60" s="38"/>
      <c r="APQ60" s="38"/>
      <c r="APR60" s="38"/>
      <c r="APS60" s="38"/>
      <c r="APT60" s="38"/>
      <c r="APU60" s="38"/>
      <c r="APV60" s="38"/>
      <c r="APW60" s="38"/>
      <c r="APX60" s="38"/>
      <c r="APY60" s="38"/>
      <c r="APZ60" s="38"/>
      <c r="AQA60" s="38"/>
      <c r="AQB60" s="38"/>
      <c r="AQC60" s="38"/>
      <c r="AQD60" s="38"/>
      <c r="AQE60" s="38"/>
      <c r="AQF60" s="38"/>
      <c r="AQG60" s="38"/>
      <c r="AQH60" s="38"/>
      <c r="AQI60" s="38"/>
      <c r="AQJ60" s="38"/>
      <c r="AQK60" s="38"/>
      <c r="AQL60" s="38"/>
      <c r="AQM60" s="38"/>
      <c r="AQN60" s="38"/>
      <c r="AQO60" s="38"/>
      <c r="AQP60" s="38"/>
      <c r="AQQ60" s="38"/>
      <c r="AQR60" s="38"/>
      <c r="AQS60" s="38"/>
      <c r="AQT60" s="38"/>
      <c r="AQU60" s="38"/>
      <c r="AQV60" s="38"/>
      <c r="AQW60" s="38"/>
      <c r="AQX60" s="38"/>
      <c r="AQY60" s="38"/>
      <c r="AQZ60" s="38"/>
      <c r="ARA60" s="38"/>
      <c r="ARB60" s="38"/>
      <c r="ARC60" s="38"/>
      <c r="ARD60" s="38"/>
      <c r="ARE60" s="38"/>
      <c r="ARF60" s="38"/>
      <c r="ARG60" s="38"/>
      <c r="ARH60" s="38"/>
      <c r="ARI60" s="38"/>
      <c r="ARJ60" s="38"/>
      <c r="ARK60" s="38"/>
      <c r="ARL60" s="38"/>
      <c r="ARM60" s="38"/>
      <c r="ARN60" s="38"/>
      <c r="ARO60" s="38"/>
      <c r="ARP60" s="38"/>
      <c r="ARQ60" s="38"/>
      <c r="ARR60" s="38"/>
      <c r="ARS60" s="38"/>
      <c r="ART60" s="38"/>
      <c r="ARU60" s="38"/>
      <c r="ARV60" s="38"/>
      <c r="ARW60" s="38"/>
      <c r="ARX60" s="38"/>
      <c r="ARY60" s="38"/>
      <c r="ARZ60" s="38"/>
      <c r="ASA60" s="38"/>
      <c r="ASB60" s="38"/>
      <c r="ASC60" s="38"/>
      <c r="ASD60" s="38"/>
      <c r="ASE60" s="38"/>
      <c r="ASF60" s="38"/>
      <c r="ASG60" s="38"/>
      <c r="ASH60" s="38"/>
      <c r="ASI60" s="38"/>
      <c r="ASJ60" s="38"/>
      <c r="ASK60" s="38"/>
      <c r="ASL60" s="38"/>
      <c r="ASM60" s="38"/>
      <c r="ASN60" s="38"/>
      <c r="ASO60" s="38"/>
      <c r="ASP60" s="38"/>
      <c r="ASQ60" s="38"/>
      <c r="ASR60" s="38"/>
      <c r="ASS60" s="38"/>
      <c r="AST60" s="38"/>
      <c r="ASU60" s="38"/>
      <c r="ASV60" s="38"/>
      <c r="ASW60" s="38"/>
      <c r="ASX60" s="38"/>
      <c r="ASY60" s="38"/>
      <c r="ASZ60" s="38"/>
      <c r="ATA60" s="38"/>
      <c r="ATB60" s="38"/>
      <c r="ATC60" s="38"/>
      <c r="ATD60" s="38"/>
      <c r="ATE60" s="38"/>
      <c r="ATF60" s="38"/>
      <c r="ATG60" s="38"/>
      <c r="ATH60" s="38"/>
      <c r="ATI60" s="38"/>
      <c r="ATJ60" s="38"/>
      <c r="ATK60" s="38"/>
      <c r="ATL60" s="38"/>
      <c r="ATM60" s="38"/>
      <c r="ATN60" s="38"/>
      <c r="ATO60" s="38"/>
      <c r="ATP60" s="38"/>
      <c r="ATQ60" s="38"/>
      <c r="ATR60" s="38"/>
      <c r="ATS60" s="38"/>
      <c r="ATT60" s="38"/>
      <c r="ATU60" s="38"/>
      <c r="ATV60" s="38"/>
      <c r="ATW60" s="38"/>
      <c r="ATX60" s="38"/>
      <c r="ATY60" s="38"/>
      <c r="ATZ60" s="38"/>
      <c r="AUA60" s="38"/>
      <c r="AUB60" s="38"/>
      <c r="AUC60" s="38"/>
      <c r="AUD60" s="38"/>
      <c r="AUE60" s="38"/>
      <c r="AUF60" s="38"/>
      <c r="AUG60" s="38"/>
      <c r="AUH60" s="38"/>
      <c r="AUI60" s="38"/>
      <c r="AUJ60" s="38"/>
      <c r="AUK60" s="38"/>
      <c r="AUL60" s="38"/>
      <c r="AUM60" s="38"/>
      <c r="AUN60" s="38"/>
      <c r="AUO60" s="38"/>
      <c r="AUP60" s="38"/>
      <c r="AUQ60" s="38"/>
      <c r="AUR60" s="38"/>
      <c r="AUS60" s="38"/>
      <c r="AUT60" s="38"/>
      <c r="AUU60" s="38"/>
      <c r="AUV60" s="38"/>
      <c r="AUW60" s="38"/>
      <c r="AUX60" s="38"/>
      <c r="AUY60" s="38"/>
      <c r="AUZ60" s="38"/>
      <c r="AVA60" s="38"/>
      <c r="AVB60" s="38"/>
      <c r="AVC60" s="38"/>
      <c r="AVD60" s="38"/>
      <c r="AVE60" s="38"/>
      <c r="AVF60" s="38"/>
      <c r="AVG60" s="38"/>
      <c r="AVH60" s="38"/>
      <c r="AVI60" s="38"/>
      <c r="AVJ60" s="38"/>
      <c r="AVK60" s="38"/>
      <c r="AVL60" s="38"/>
      <c r="AVM60" s="38"/>
      <c r="AVN60" s="38"/>
      <c r="AVO60" s="38"/>
      <c r="AVP60" s="38"/>
      <c r="AVQ60" s="38"/>
      <c r="AVR60" s="38"/>
      <c r="AVS60" s="38"/>
      <c r="AVT60" s="38"/>
      <c r="AVU60" s="38"/>
      <c r="AVV60" s="38"/>
      <c r="AVW60" s="38"/>
      <c r="AVX60" s="38"/>
      <c r="AVY60" s="38"/>
      <c r="AVZ60" s="38"/>
      <c r="AWA60" s="38"/>
      <c r="AWB60" s="38"/>
      <c r="AWC60" s="38"/>
      <c r="AWD60" s="38"/>
      <c r="AWE60" s="38"/>
      <c r="AWF60" s="38"/>
      <c r="AWG60" s="38"/>
      <c r="AWH60" s="38"/>
      <c r="AWI60" s="38"/>
      <c r="AWJ60" s="38"/>
      <c r="AWK60" s="38"/>
      <c r="AWL60" s="38"/>
      <c r="AWM60" s="38"/>
      <c r="AWN60" s="38"/>
      <c r="AWO60" s="38"/>
      <c r="AWP60" s="38"/>
      <c r="AWQ60" s="38"/>
      <c r="AWR60" s="38"/>
      <c r="AWS60" s="38"/>
      <c r="AWT60" s="38"/>
      <c r="AWU60" s="38"/>
      <c r="AWV60" s="38"/>
      <c r="AWW60" s="38"/>
      <c r="AWX60" s="38"/>
      <c r="AWY60" s="38"/>
      <c r="AWZ60" s="38"/>
      <c r="AXA60" s="38"/>
      <c r="AXB60" s="38"/>
      <c r="AXC60" s="38"/>
      <c r="AXD60" s="38"/>
      <c r="AXE60" s="38"/>
      <c r="AXF60" s="38"/>
      <c r="AXG60" s="38"/>
      <c r="AXH60" s="38"/>
      <c r="AXI60" s="38"/>
      <c r="AXJ60" s="38"/>
      <c r="AXK60" s="38"/>
      <c r="AXL60" s="38"/>
      <c r="AXM60" s="38"/>
      <c r="AXN60" s="38"/>
      <c r="AXO60" s="38"/>
      <c r="AXP60" s="38"/>
      <c r="AXQ60" s="38"/>
      <c r="AXR60" s="38"/>
      <c r="AXS60" s="38"/>
      <c r="AXT60" s="38"/>
      <c r="AXU60" s="38"/>
      <c r="AXV60" s="38"/>
      <c r="AXW60" s="38"/>
      <c r="AXX60" s="38"/>
      <c r="AXY60" s="38"/>
      <c r="AXZ60" s="38"/>
      <c r="AYA60" s="38"/>
      <c r="AYB60" s="38"/>
      <c r="AYC60" s="38"/>
      <c r="AYD60" s="38"/>
      <c r="AYE60" s="38"/>
      <c r="AYF60" s="38"/>
      <c r="AYG60" s="38"/>
      <c r="AYH60" s="38"/>
      <c r="AYI60" s="38"/>
      <c r="AYJ60" s="38"/>
      <c r="AYK60" s="38"/>
      <c r="AYL60" s="38"/>
      <c r="AYM60" s="38"/>
      <c r="AYN60" s="38"/>
      <c r="AYO60" s="38"/>
      <c r="AYP60" s="38"/>
      <c r="AYQ60" s="38"/>
      <c r="AYR60" s="38"/>
      <c r="AYS60" s="38"/>
      <c r="AYT60" s="38"/>
      <c r="AYU60" s="38"/>
      <c r="AYV60" s="38"/>
      <c r="AYW60" s="38"/>
      <c r="AYX60" s="38"/>
      <c r="AYY60" s="38"/>
      <c r="AYZ60" s="38"/>
      <c r="AZA60" s="38"/>
      <c r="AZB60" s="38"/>
      <c r="AZC60" s="38"/>
      <c r="AZD60" s="38"/>
      <c r="AZE60" s="38"/>
      <c r="AZF60" s="38"/>
      <c r="AZG60" s="38"/>
      <c r="AZH60" s="38"/>
      <c r="AZI60" s="38"/>
      <c r="AZJ60" s="38"/>
      <c r="AZK60" s="38"/>
      <c r="AZL60" s="38"/>
      <c r="AZM60" s="38"/>
      <c r="AZN60" s="38"/>
      <c r="AZO60" s="38"/>
      <c r="AZP60" s="38"/>
      <c r="AZQ60" s="38"/>
      <c r="AZR60" s="38"/>
      <c r="AZS60" s="38"/>
      <c r="AZT60" s="38"/>
      <c r="AZU60" s="38"/>
      <c r="AZV60" s="38"/>
      <c r="AZW60" s="38"/>
      <c r="AZX60" s="38"/>
      <c r="AZY60" s="38"/>
      <c r="AZZ60" s="38"/>
      <c r="BAA60" s="38"/>
      <c r="BAB60" s="38"/>
      <c r="BAC60" s="38"/>
      <c r="BAD60" s="38"/>
      <c r="BAE60" s="38"/>
      <c r="BAF60" s="38"/>
      <c r="BAG60" s="38"/>
      <c r="BAH60" s="38"/>
      <c r="BAI60" s="38"/>
      <c r="BAJ60" s="38"/>
      <c r="BAK60" s="38"/>
      <c r="BAL60" s="38"/>
      <c r="BAM60" s="38"/>
      <c r="BAN60" s="38"/>
      <c r="BAO60" s="38"/>
      <c r="BAP60" s="38"/>
      <c r="BAQ60" s="38"/>
      <c r="BAR60" s="38"/>
      <c r="BAS60" s="38"/>
      <c r="BAT60" s="38"/>
      <c r="BAU60" s="38"/>
      <c r="BAV60" s="38"/>
      <c r="BAW60" s="38"/>
      <c r="BAX60" s="38"/>
      <c r="BAY60" s="38"/>
      <c r="BAZ60" s="38"/>
      <c r="BBA60" s="38"/>
      <c r="BBB60" s="38"/>
      <c r="BBC60" s="38"/>
      <c r="BBD60" s="38"/>
      <c r="BBE60" s="38"/>
      <c r="BBF60" s="38"/>
      <c r="BBG60" s="38"/>
      <c r="BBH60" s="38"/>
      <c r="BBI60" s="38"/>
      <c r="BBJ60" s="38"/>
      <c r="BBK60" s="38"/>
      <c r="BBL60" s="38"/>
      <c r="BBM60" s="38"/>
      <c r="BBN60" s="38"/>
      <c r="BBO60" s="38"/>
      <c r="BBP60" s="38"/>
      <c r="BBQ60" s="38"/>
      <c r="BBR60" s="38"/>
      <c r="BBS60" s="38"/>
      <c r="BBT60" s="38"/>
      <c r="BBU60" s="38"/>
      <c r="BBV60" s="38"/>
      <c r="BBW60" s="38"/>
      <c r="BBX60" s="38"/>
      <c r="BBY60" s="38"/>
      <c r="BBZ60" s="38"/>
      <c r="BCA60" s="38"/>
      <c r="BCB60" s="38"/>
      <c r="BCC60" s="38"/>
      <c r="BCD60" s="38"/>
      <c r="BCE60" s="38"/>
      <c r="BCF60" s="38"/>
      <c r="BCG60" s="38"/>
      <c r="BCH60" s="38"/>
      <c r="BCI60" s="38"/>
      <c r="BCJ60" s="38"/>
      <c r="BCK60" s="38"/>
      <c r="BCL60" s="38"/>
      <c r="BCM60" s="38"/>
      <c r="BCN60" s="38"/>
      <c r="BCO60" s="38"/>
      <c r="BCP60" s="38"/>
      <c r="BCQ60" s="38"/>
      <c r="BCR60" s="38"/>
      <c r="BCS60" s="38"/>
      <c r="BCT60" s="38"/>
      <c r="BCU60" s="38"/>
      <c r="BCV60" s="38"/>
      <c r="BCW60" s="38"/>
      <c r="BCX60" s="38"/>
      <c r="BCY60" s="38"/>
      <c r="BCZ60" s="38"/>
      <c r="BDA60" s="38"/>
      <c r="BDB60" s="38"/>
      <c r="BDC60" s="38"/>
      <c r="BDD60" s="38"/>
      <c r="BDE60" s="38"/>
      <c r="BDF60" s="38"/>
      <c r="BDG60" s="38"/>
      <c r="BDH60" s="38"/>
      <c r="BDI60" s="38"/>
      <c r="BDJ60" s="38"/>
      <c r="BDK60" s="38"/>
      <c r="BDL60" s="38"/>
      <c r="BDM60" s="38"/>
      <c r="BDN60" s="38"/>
      <c r="BDO60" s="38"/>
      <c r="BDP60" s="38"/>
      <c r="BDQ60" s="38"/>
      <c r="BDR60" s="38"/>
      <c r="BDS60" s="38"/>
      <c r="BDT60" s="38"/>
      <c r="BDU60" s="38"/>
      <c r="BDV60" s="38"/>
      <c r="BDW60" s="38"/>
      <c r="BDX60" s="38"/>
      <c r="BDY60" s="38"/>
      <c r="BDZ60" s="38"/>
      <c r="BEA60" s="38"/>
      <c r="BEB60" s="38"/>
      <c r="BEC60" s="38"/>
      <c r="BED60" s="38"/>
      <c r="BEE60" s="38"/>
      <c r="BEF60" s="38"/>
      <c r="BEG60" s="38"/>
      <c r="BEH60" s="38"/>
      <c r="BEI60" s="38"/>
      <c r="BEJ60" s="38"/>
      <c r="BEK60" s="38"/>
      <c r="BEL60" s="38"/>
      <c r="BEM60" s="38"/>
      <c r="BEN60" s="38"/>
      <c r="BEO60" s="38"/>
      <c r="BEP60" s="38"/>
      <c r="BEQ60" s="38"/>
      <c r="BER60" s="38"/>
      <c r="BES60" s="38"/>
      <c r="BET60" s="38"/>
      <c r="BEU60" s="38"/>
      <c r="BEV60" s="38"/>
      <c r="BEW60" s="38"/>
      <c r="BEX60" s="38"/>
      <c r="BEY60" s="38"/>
      <c r="BEZ60" s="38"/>
      <c r="BFA60" s="38"/>
      <c r="BFB60" s="38"/>
      <c r="BFC60" s="38"/>
      <c r="BFD60" s="38"/>
      <c r="BFE60" s="38"/>
      <c r="BFF60" s="38"/>
      <c r="BFG60" s="38"/>
      <c r="BFH60" s="38"/>
      <c r="BFI60" s="38"/>
      <c r="BFJ60" s="38"/>
      <c r="BFK60" s="38"/>
      <c r="BFL60" s="38"/>
      <c r="BFM60" s="38"/>
      <c r="BFN60" s="38"/>
      <c r="BFO60" s="38"/>
      <c r="BFP60" s="38"/>
      <c r="BFQ60" s="38"/>
      <c r="BFR60" s="38"/>
      <c r="BFS60" s="38"/>
      <c r="BFT60" s="38"/>
      <c r="BFU60" s="38"/>
      <c r="BFV60" s="38"/>
      <c r="BFW60" s="38"/>
      <c r="BFX60" s="38"/>
      <c r="BFY60" s="38"/>
      <c r="BFZ60" s="38"/>
      <c r="BGA60" s="38"/>
      <c r="BGB60" s="38"/>
      <c r="BGC60" s="38"/>
      <c r="BGD60" s="38"/>
      <c r="BGE60" s="38"/>
      <c r="BGF60" s="38"/>
      <c r="BGG60" s="38"/>
      <c r="BGH60" s="38"/>
      <c r="BGI60" s="38"/>
      <c r="BGJ60" s="38"/>
      <c r="BGK60" s="38"/>
      <c r="BGL60" s="38"/>
      <c r="BGM60" s="38"/>
      <c r="BGN60" s="38"/>
      <c r="BGO60" s="38"/>
      <c r="BGP60" s="38"/>
      <c r="BGQ60" s="38"/>
      <c r="BGR60" s="38"/>
      <c r="BGS60" s="38"/>
      <c r="BGT60" s="38"/>
      <c r="BGU60" s="38"/>
      <c r="BGV60" s="38"/>
      <c r="BGW60" s="38"/>
      <c r="BGX60" s="38"/>
      <c r="BGY60" s="38"/>
      <c r="BGZ60" s="38"/>
      <c r="BHA60" s="38"/>
      <c r="BHB60" s="38"/>
      <c r="BHC60" s="38"/>
      <c r="BHD60" s="38"/>
      <c r="BHE60" s="38"/>
      <c r="BHF60" s="38"/>
      <c r="BHG60" s="38"/>
      <c r="BHH60" s="38"/>
      <c r="BHI60" s="38"/>
      <c r="BHJ60" s="38"/>
      <c r="BHK60" s="38"/>
      <c r="BHL60" s="38"/>
      <c r="BHM60" s="38"/>
      <c r="BHN60" s="38"/>
      <c r="BHO60" s="38"/>
      <c r="BHP60" s="38"/>
      <c r="BHQ60" s="38"/>
      <c r="BHR60" s="38"/>
      <c r="BHS60" s="38"/>
      <c r="BHT60" s="38"/>
      <c r="BHU60" s="38"/>
      <c r="BHV60" s="38"/>
      <c r="BHW60" s="38"/>
      <c r="BHX60" s="38"/>
      <c r="BHY60" s="38"/>
      <c r="BHZ60" s="38"/>
      <c r="BIA60" s="38"/>
      <c r="BIB60" s="38"/>
      <c r="BIC60" s="38"/>
      <c r="BID60" s="38"/>
      <c r="BIE60" s="38"/>
      <c r="BIF60" s="38"/>
      <c r="BIG60" s="38"/>
      <c r="BIH60" s="38"/>
      <c r="BII60" s="38"/>
      <c r="BIJ60" s="38"/>
      <c r="BIK60" s="38"/>
      <c r="BIL60" s="38"/>
      <c r="BIM60" s="38"/>
      <c r="BIN60" s="38"/>
      <c r="BIO60" s="38"/>
      <c r="BIP60" s="38"/>
      <c r="BIQ60" s="38"/>
      <c r="BIR60" s="38"/>
      <c r="BIS60" s="38"/>
      <c r="BIT60" s="38"/>
      <c r="BIU60" s="38"/>
      <c r="BIV60" s="38"/>
      <c r="BIW60" s="38"/>
      <c r="BIX60" s="38"/>
      <c r="BIY60" s="38"/>
      <c r="BIZ60" s="38"/>
      <c r="BJA60" s="38"/>
      <c r="BJB60" s="38"/>
      <c r="BJC60" s="38"/>
      <c r="BJD60" s="38"/>
      <c r="BJE60" s="38"/>
      <c r="BJF60" s="38"/>
      <c r="BJG60" s="38"/>
      <c r="BJH60" s="38"/>
      <c r="BJI60" s="38"/>
      <c r="BJJ60" s="38"/>
      <c r="BJK60" s="38"/>
      <c r="BJL60" s="38"/>
      <c r="BJM60" s="38"/>
      <c r="BJN60" s="38"/>
      <c r="BJO60" s="38"/>
      <c r="BJP60" s="38"/>
      <c r="BJQ60" s="38"/>
      <c r="BJR60" s="38"/>
      <c r="BJS60" s="38"/>
      <c r="BJT60" s="38"/>
      <c r="BJU60" s="38"/>
      <c r="BJV60" s="38"/>
      <c r="BJW60" s="38"/>
      <c r="BJX60" s="38"/>
      <c r="BJY60" s="38"/>
      <c r="BJZ60" s="38"/>
      <c r="BKA60" s="38"/>
      <c r="BKB60" s="38"/>
      <c r="BKC60" s="38"/>
      <c r="BKD60" s="38"/>
      <c r="BKE60" s="38"/>
      <c r="BKF60" s="38"/>
      <c r="BKG60" s="38"/>
      <c r="BKH60" s="38"/>
      <c r="BKI60" s="38"/>
      <c r="BKJ60" s="38"/>
      <c r="BKK60" s="38"/>
      <c r="BKL60" s="38"/>
      <c r="BKM60" s="38"/>
      <c r="BKN60" s="38"/>
      <c r="BKO60" s="38"/>
      <c r="BKP60" s="38"/>
      <c r="BKQ60" s="38"/>
      <c r="BKR60" s="38"/>
      <c r="BKS60" s="38"/>
      <c r="BKT60" s="38"/>
      <c r="BKU60" s="38"/>
      <c r="BKV60" s="38"/>
      <c r="BKW60" s="38"/>
      <c r="BKX60" s="38"/>
      <c r="BKY60" s="38"/>
      <c r="BKZ60" s="38"/>
      <c r="BLA60" s="38"/>
      <c r="BLB60" s="38"/>
      <c r="BLC60" s="38"/>
      <c r="BLD60" s="38"/>
      <c r="BLE60" s="38"/>
      <c r="BLF60" s="38"/>
      <c r="BLG60" s="38"/>
      <c r="BLH60" s="38"/>
      <c r="BLI60" s="38"/>
      <c r="BLJ60" s="38"/>
      <c r="BLK60" s="38"/>
      <c r="BLL60" s="38"/>
      <c r="BLM60" s="38"/>
      <c r="BLN60" s="38"/>
      <c r="BLO60" s="38"/>
      <c r="BLP60" s="38"/>
      <c r="BLQ60" s="38"/>
      <c r="BLR60" s="38"/>
      <c r="BLS60" s="38"/>
      <c r="BLT60" s="38"/>
      <c r="BLU60" s="38"/>
      <c r="BLV60" s="38"/>
      <c r="BLW60" s="38"/>
      <c r="BLX60" s="38"/>
      <c r="BLY60" s="38"/>
      <c r="BLZ60" s="38"/>
      <c r="BMA60" s="38"/>
      <c r="BMB60" s="38"/>
      <c r="BMC60" s="38"/>
      <c r="BMD60" s="38"/>
      <c r="BME60" s="38"/>
      <c r="BMF60" s="38"/>
      <c r="BMG60" s="38"/>
      <c r="BMH60" s="38"/>
      <c r="BMI60" s="38"/>
      <c r="BMJ60" s="38"/>
      <c r="BMK60" s="38"/>
      <c r="BML60" s="38"/>
      <c r="BMM60" s="38"/>
      <c r="BMN60" s="38"/>
      <c r="BMO60" s="38"/>
      <c r="BMP60" s="38"/>
      <c r="BMQ60" s="38"/>
      <c r="BMR60" s="38"/>
      <c r="BMS60" s="38"/>
      <c r="BMT60" s="38"/>
      <c r="BMU60" s="38"/>
      <c r="BMV60" s="38"/>
      <c r="BMW60" s="38"/>
      <c r="BMX60" s="38"/>
      <c r="BMY60" s="38"/>
      <c r="BMZ60" s="38"/>
      <c r="BNA60" s="38"/>
      <c r="BNB60" s="38"/>
      <c r="BNC60" s="38"/>
      <c r="BND60" s="38"/>
      <c r="BNE60" s="38"/>
      <c r="BNF60" s="38"/>
      <c r="BNG60" s="38"/>
      <c r="BNH60" s="38"/>
      <c r="BNI60" s="38"/>
      <c r="BNJ60" s="38"/>
      <c r="BNK60" s="38"/>
      <c r="BNL60" s="38"/>
      <c r="BNM60" s="38"/>
      <c r="BNN60" s="38"/>
      <c r="BNO60" s="38"/>
      <c r="BNP60" s="38"/>
      <c r="BNQ60" s="38"/>
      <c r="BNR60" s="38"/>
      <c r="BNS60" s="38"/>
      <c r="BNT60" s="38"/>
      <c r="BNU60" s="38"/>
      <c r="BNV60" s="38"/>
      <c r="BNW60" s="38"/>
      <c r="BNX60" s="38"/>
      <c r="BNY60" s="38"/>
      <c r="BNZ60" s="38"/>
      <c r="BOA60" s="38"/>
      <c r="BOB60" s="38"/>
      <c r="BOC60" s="38"/>
      <c r="BOD60" s="38"/>
      <c r="BOE60" s="38"/>
      <c r="BOF60" s="38"/>
      <c r="BOG60" s="38"/>
      <c r="BOH60" s="38"/>
      <c r="BOI60" s="38"/>
      <c r="BOJ60" s="38"/>
      <c r="BOK60" s="38"/>
      <c r="BOL60" s="38"/>
      <c r="BOM60" s="38"/>
      <c r="BON60" s="38"/>
      <c r="BOO60" s="38"/>
      <c r="BOP60" s="38"/>
      <c r="BOQ60" s="38"/>
      <c r="BOR60" s="38"/>
      <c r="BOS60" s="38"/>
      <c r="BOT60" s="38"/>
      <c r="BOU60" s="38"/>
      <c r="BOV60" s="38"/>
      <c r="BOW60" s="38"/>
      <c r="BOX60" s="38"/>
      <c r="BOY60" s="38"/>
      <c r="BOZ60" s="38"/>
      <c r="BPA60" s="38"/>
      <c r="BPB60" s="38"/>
      <c r="BPC60" s="38"/>
      <c r="BPD60" s="38"/>
      <c r="BPE60" s="38"/>
      <c r="BPF60" s="38"/>
      <c r="BPG60" s="38"/>
      <c r="BPH60" s="38"/>
      <c r="BPI60" s="38"/>
      <c r="BPJ60" s="38"/>
      <c r="BPK60" s="38"/>
      <c r="BPL60" s="38"/>
      <c r="BPM60" s="38"/>
      <c r="BPN60" s="38"/>
      <c r="BPO60" s="38"/>
      <c r="BPP60" s="38"/>
      <c r="BPQ60" s="38"/>
      <c r="BPR60" s="38"/>
      <c r="BPS60" s="38"/>
      <c r="BPT60" s="38"/>
      <c r="BPU60" s="38"/>
      <c r="BPV60" s="38"/>
      <c r="BPW60" s="38"/>
      <c r="BPX60" s="38"/>
      <c r="BPY60" s="38"/>
      <c r="BPZ60" s="38"/>
      <c r="BQA60" s="38"/>
      <c r="BQB60" s="38"/>
      <c r="BQC60" s="38"/>
      <c r="BQD60" s="38"/>
      <c r="BQE60" s="38"/>
      <c r="BQF60" s="38"/>
      <c r="BQG60" s="38"/>
      <c r="BQH60" s="38"/>
      <c r="BQI60" s="38"/>
      <c r="BQJ60" s="38"/>
      <c r="BQK60" s="38"/>
      <c r="BQL60" s="38"/>
      <c r="BQM60" s="38"/>
      <c r="BQN60" s="38"/>
      <c r="BQO60" s="38"/>
      <c r="BQP60" s="38"/>
      <c r="BQQ60" s="38"/>
      <c r="BQR60" s="38"/>
      <c r="BQS60" s="38"/>
      <c r="BQT60" s="38"/>
      <c r="BQU60" s="38"/>
      <c r="BQV60" s="38"/>
      <c r="BQW60" s="38"/>
      <c r="BQX60" s="38"/>
      <c r="BQY60" s="38"/>
      <c r="BQZ60" s="38"/>
      <c r="BRA60" s="38"/>
      <c r="BRB60" s="38"/>
      <c r="BRC60" s="38"/>
      <c r="BRD60" s="38"/>
      <c r="BRE60" s="38"/>
      <c r="BRF60" s="38"/>
      <c r="BRG60" s="38"/>
      <c r="BRH60" s="38"/>
      <c r="BRI60" s="38"/>
      <c r="BRJ60" s="38"/>
      <c r="BRK60" s="38"/>
      <c r="BRL60" s="38"/>
      <c r="BRM60" s="38"/>
      <c r="BRN60" s="38"/>
      <c r="BRO60" s="38"/>
      <c r="BRP60" s="38"/>
      <c r="BRQ60" s="38"/>
      <c r="BRR60" s="38"/>
      <c r="BRS60" s="38"/>
      <c r="BRT60" s="38"/>
      <c r="BRU60" s="38"/>
      <c r="BRV60" s="38"/>
      <c r="BRW60" s="38"/>
      <c r="BRX60" s="38"/>
      <c r="BRY60" s="38"/>
      <c r="BRZ60" s="38"/>
      <c r="BSA60" s="38"/>
      <c r="BSB60" s="38"/>
      <c r="BSC60" s="38"/>
      <c r="BSD60" s="38"/>
      <c r="BSE60" s="38"/>
      <c r="BSF60" s="38"/>
      <c r="BSG60" s="38"/>
      <c r="BSH60" s="38"/>
      <c r="BSI60" s="38"/>
      <c r="BSJ60" s="38"/>
      <c r="BSK60" s="38"/>
      <c r="BSL60" s="38"/>
      <c r="BSM60" s="38"/>
      <c r="BSN60" s="38"/>
      <c r="BSO60" s="38"/>
      <c r="BSP60" s="38"/>
      <c r="BSQ60" s="38"/>
      <c r="BSR60" s="38"/>
      <c r="BSS60" s="38"/>
      <c r="BST60" s="38"/>
      <c r="BSU60" s="38"/>
      <c r="BSV60" s="38"/>
      <c r="BSW60" s="38"/>
      <c r="BSX60" s="38"/>
      <c r="BSY60" s="38"/>
      <c r="BSZ60" s="38"/>
      <c r="BTA60" s="38"/>
      <c r="BTB60" s="38"/>
      <c r="BTC60" s="38"/>
      <c r="BTD60" s="38"/>
      <c r="BTE60" s="38"/>
      <c r="BTF60" s="38"/>
      <c r="BTG60" s="38"/>
      <c r="BTH60" s="38"/>
      <c r="BTI60" s="38"/>
      <c r="BTJ60" s="38"/>
      <c r="BTK60" s="38"/>
      <c r="BTL60" s="38"/>
      <c r="BTM60" s="38"/>
      <c r="BTN60" s="38"/>
      <c r="BTO60" s="38"/>
      <c r="BTP60" s="38"/>
      <c r="BTQ60" s="38"/>
      <c r="BTR60" s="38"/>
      <c r="BTS60" s="38"/>
      <c r="BTT60" s="38"/>
      <c r="BTU60" s="38"/>
      <c r="BTV60" s="38"/>
      <c r="BTW60" s="38"/>
      <c r="BTX60" s="38"/>
      <c r="BTY60" s="38"/>
      <c r="BTZ60" s="38"/>
      <c r="BUA60" s="38"/>
      <c r="BUB60" s="38"/>
      <c r="BUC60" s="38"/>
      <c r="BUD60" s="38"/>
      <c r="BUE60" s="38"/>
      <c r="BUF60" s="38"/>
      <c r="BUG60" s="38"/>
      <c r="BUH60" s="38"/>
      <c r="BUI60" s="38"/>
      <c r="BUJ60" s="38"/>
      <c r="BUK60" s="38"/>
      <c r="BUL60" s="38"/>
      <c r="BUM60" s="38"/>
      <c r="BUN60" s="38"/>
      <c r="BUO60" s="38"/>
      <c r="BUP60" s="38"/>
      <c r="BUQ60" s="38"/>
      <c r="BUR60" s="38"/>
      <c r="BUS60" s="38"/>
      <c r="BUT60" s="38"/>
      <c r="BUU60" s="38"/>
      <c r="BUV60" s="38"/>
      <c r="BUW60" s="38"/>
      <c r="BUX60" s="38"/>
      <c r="BUY60" s="38"/>
      <c r="BUZ60" s="38"/>
      <c r="BVA60" s="38"/>
      <c r="BVB60" s="38"/>
      <c r="BVC60" s="38"/>
      <c r="BVD60" s="38"/>
      <c r="BVE60" s="38"/>
      <c r="BVF60" s="38"/>
      <c r="BVG60" s="38"/>
      <c r="BVH60" s="38"/>
      <c r="BVI60" s="38"/>
      <c r="BVJ60" s="38"/>
      <c r="BVK60" s="38"/>
      <c r="BVL60" s="38"/>
      <c r="BVM60" s="38"/>
      <c r="BVN60" s="38"/>
      <c r="BVO60" s="38"/>
      <c r="BVP60" s="38"/>
      <c r="BVQ60" s="38"/>
      <c r="BVR60" s="38"/>
      <c r="BVS60" s="38"/>
      <c r="BVT60" s="38"/>
      <c r="BVU60" s="38"/>
      <c r="BVV60" s="38"/>
      <c r="BVW60" s="38"/>
      <c r="BVX60" s="38"/>
      <c r="BVY60" s="38"/>
      <c r="BVZ60" s="38"/>
      <c r="BWA60" s="38"/>
      <c r="BWB60" s="38"/>
      <c r="BWC60" s="38"/>
      <c r="BWD60" s="38"/>
      <c r="BWE60" s="38"/>
      <c r="BWF60" s="38"/>
      <c r="BWG60" s="38"/>
      <c r="BWH60" s="38"/>
      <c r="BWI60" s="38"/>
      <c r="BWJ60" s="38"/>
      <c r="BWK60" s="38"/>
      <c r="BWL60" s="38"/>
      <c r="BWM60" s="38"/>
      <c r="BWN60" s="38"/>
      <c r="BWO60" s="38"/>
      <c r="BWP60" s="38"/>
      <c r="BWQ60" s="38"/>
      <c r="BWR60" s="38"/>
      <c r="BWS60" s="38"/>
      <c r="BWT60" s="38"/>
      <c r="BWU60" s="38"/>
      <c r="BWV60" s="38"/>
      <c r="BWW60" s="38"/>
      <c r="BWX60" s="38"/>
      <c r="BWY60" s="38"/>
      <c r="BWZ60" s="38"/>
      <c r="BXA60" s="38"/>
      <c r="BXB60" s="38"/>
      <c r="BXC60" s="38"/>
      <c r="BXD60" s="38"/>
      <c r="BXE60" s="38"/>
      <c r="BXF60" s="38"/>
      <c r="BXG60" s="38"/>
      <c r="BXH60" s="38"/>
      <c r="BXI60" s="38"/>
      <c r="BXJ60" s="38"/>
      <c r="BXK60" s="38"/>
      <c r="BXL60" s="38"/>
      <c r="BXM60" s="38"/>
      <c r="BXN60" s="38"/>
      <c r="BXO60" s="38"/>
      <c r="BXP60" s="38"/>
      <c r="BXQ60" s="38"/>
      <c r="BXR60" s="38"/>
      <c r="BXS60" s="38"/>
      <c r="BXT60" s="38"/>
      <c r="BXU60" s="38"/>
      <c r="BXV60" s="38"/>
      <c r="BXW60" s="38"/>
      <c r="BXX60" s="38"/>
      <c r="BXY60" s="38"/>
      <c r="BXZ60" s="38"/>
      <c r="BYA60" s="38"/>
      <c r="BYB60" s="38"/>
      <c r="BYC60" s="38"/>
      <c r="BYD60" s="38"/>
      <c r="BYE60" s="38"/>
      <c r="BYF60" s="38"/>
      <c r="BYG60" s="38"/>
      <c r="BYH60" s="38"/>
      <c r="BYI60" s="38"/>
      <c r="BYJ60" s="38"/>
      <c r="BYK60" s="38"/>
      <c r="BYL60" s="38"/>
      <c r="BYM60" s="38"/>
      <c r="BYN60" s="38"/>
      <c r="BYO60" s="38"/>
      <c r="BYP60" s="38"/>
      <c r="BYQ60" s="38"/>
      <c r="BYR60" s="38"/>
      <c r="BYS60" s="38"/>
      <c r="BYT60" s="38"/>
      <c r="BYU60" s="38"/>
      <c r="BYV60" s="38"/>
      <c r="BYW60" s="38"/>
      <c r="BYX60" s="38"/>
      <c r="BYY60" s="38"/>
      <c r="BYZ60" s="38"/>
      <c r="BZA60" s="38"/>
      <c r="BZB60" s="38"/>
      <c r="BZC60" s="38"/>
      <c r="BZD60" s="38"/>
      <c r="BZE60" s="38"/>
      <c r="BZF60" s="38"/>
      <c r="BZG60" s="38"/>
      <c r="BZH60" s="38"/>
      <c r="BZI60" s="38"/>
      <c r="BZJ60" s="38"/>
      <c r="BZK60" s="38"/>
      <c r="BZL60" s="38"/>
      <c r="BZM60" s="38"/>
      <c r="BZN60" s="38"/>
      <c r="BZO60" s="38"/>
      <c r="BZP60" s="38"/>
      <c r="BZQ60" s="38"/>
      <c r="BZR60" s="38"/>
      <c r="BZS60" s="38"/>
      <c r="BZT60" s="38"/>
      <c r="BZU60" s="38"/>
      <c r="BZV60" s="38"/>
      <c r="BZW60" s="38"/>
      <c r="BZX60" s="38"/>
      <c r="BZY60" s="38"/>
      <c r="BZZ60" s="38"/>
      <c r="CAA60" s="38"/>
      <c r="CAB60" s="38"/>
      <c r="CAC60" s="38"/>
      <c r="CAD60" s="38"/>
      <c r="CAE60" s="38"/>
      <c r="CAF60" s="38"/>
      <c r="CAG60" s="38"/>
      <c r="CAH60" s="38"/>
      <c r="CAI60" s="38"/>
      <c r="CAJ60" s="38"/>
      <c r="CAK60" s="38"/>
      <c r="CAL60" s="38"/>
      <c r="CAM60" s="38"/>
      <c r="CAN60" s="38"/>
      <c r="CAO60" s="38"/>
      <c r="CAP60" s="38"/>
      <c r="CAQ60" s="38"/>
      <c r="CAR60" s="38"/>
      <c r="CAS60" s="38"/>
      <c r="CAT60" s="38"/>
      <c r="CAU60" s="38"/>
      <c r="CAV60" s="38"/>
      <c r="CAW60" s="38"/>
      <c r="CAX60" s="38"/>
      <c r="CAY60" s="38"/>
      <c r="CAZ60" s="38"/>
      <c r="CBA60" s="38"/>
      <c r="CBB60" s="38"/>
      <c r="CBC60" s="38"/>
      <c r="CBD60" s="38"/>
      <c r="CBE60" s="38"/>
      <c r="CBF60" s="38"/>
      <c r="CBG60" s="38"/>
      <c r="CBH60" s="38"/>
      <c r="CBI60" s="38"/>
      <c r="CBJ60" s="38"/>
      <c r="CBK60" s="38"/>
      <c r="CBL60" s="38"/>
      <c r="CBM60" s="38"/>
      <c r="CBN60" s="38"/>
      <c r="CBO60" s="38"/>
      <c r="CBP60" s="38"/>
      <c r="CBQ60" s="38"/>
      <c r="CBR60" s="38"/>
      <c r="CBS60" s="38"/>
      <c r="CBT60" s="38"/>
      <c r="CBU60" s="38"/>
      <c r="CBV60" s="38"/>
      <c r="CBW60" s="38"/>
      <c r="CBX60" s="38"/>
      <c r="CBY60" s="38"/>
      <c r="CBZ60" s="38"/>
      <c r="CCA60" s="38"/>
      <c r="CCB60" s="38"/>
      <c r="CCC60" s="38"/>
      <c r="CCD60" s="38"/>
      <c r="CCE60" s="38"/>
      <c r="CCF60" s="38"/>
      <c r="CCG60" s="38"/>
      <c r="CCH60" s="38"/>
      <c r="CCI60" s="38"/>
      <c r="CCJ60" s="38"/>
      <c r="CCK60" s="38"/>
      <c r="CCL60" s="38"/>
      <c r="CCM60" s="38"/>
      <c r="CCN60" s="38"/>
      <c r="CCO60" s="38"/>
      <c r="CCP60" s="38"/>
      <c r="CCQ60" s="38"/>
      <c r="CCR60" s="38"/>
      <c r="CCS60" s="38"/>
      <c r="CCT60" s="38"/>
      <c r="CCU60" s="38"/>
      <c r="CCV60" s="38"/>
      <c r="CCW60" s="38"/>
      <c r="CCX60" s="38"/>
      <c r="CCY60" s="38"/>
      <c r="CCZ60" s="38"/>
      <c r="CDA60" s="38"/>
      <c r="CDB60" s="38"/>
      <c r="CDC60" s="38"/>
      <c r="CDD60" s="38"/>
      <c r="CDE60" s="38"/>
      <c r="CDF60" s="38"/>
      <c r="CDG60" s="38"/>
      <c r="CDH60" s="38"/>
      <c r="CDI60" s="38"/>
      <c r="CDJ60" s="38"/>
      <c r="CDK60" s="38"/>
      <c r="CDL60" s="38"/>
      <c r="CDM60" s="38"/>
      <c r="CDN60" s="38"/>
      <c r="CDO60" s="38"/>
      <c r="CDP60" s="38"/>
      <c r="CDQ60" s="38"/>
      <c r="CDR60" s="38"/>
      <c r="CDS60" s="38"/>
      <c r="CDT60" s="38"/>
      <c r="CDU60" s="38"/>
      <c r="CDV60" s="38"/>
      <c r="CDW60" s="38"/>
      <c r="CDX60" s="38"/>
      <c r="CDY60" s="38"/>
      <c r="CDZ60" s="38"/>
      <c r="CEA60" s="38"/>
      <c r="CEB60" s="38"/>
      <c r="CEC60" s="38"/>
      <c r="CED60" s="38"/>
      <c r="CEE60" s="38"/>
      <c r="CEF60" s="38"/>
      <c r="CEG60" s="38"/>
      <c r="CEH60" s="38"/>
      <c r="CEI60" s="38"/>
      <c r="CEJ60" s="38"/>
      <c r="CEK60" s="38"/>
      <c r="CEL60" s="38"/>
      <c r="CEM60" s="38"/>
      <c r="CEN60" s="38"/>
      <c r="CEO60" s="38"/>
      <c r="CEP60" s="38"/>
      <c r="CEQ60" s="38"/>
      <c r="CER60" s="38"/>
      <c r="CES60" s="38"/>
      <c r="CET60" s="38"/>
      <c r="CEU60" s="38"/>
      <c r="CEV60" s="38"/>
      <c r="CEW60" s="38"/>
      <c r="CEX60" s="38"/>
      <c r="CEY60" s="38"/>
      <c r="CEZ60" s="38"/>
      <c r="CFA60" s="38"/>
      <c r="CFB60" s="38"/>
      <c r="CFC60" s="38"/>
      <c r="CFD60" s="38"/>
      <c r="CFE60" s="38"/>
      <c r="CFF60" s="38"/>
      <c r="CFG60" s="38"/>
      <c r="CFH60" s="38"/>
      <c r="CFI60" s="38"/>
      <c r="CFJ60" s="38"/>
      <c r="CFK60" s="38"/>
      <c r="CFL60" s="38"/>
      <c r="CFM60" s="38"/>
      <c r="CFN60" s="38"/>
      <c r="CFO60" s="38"/>
      <c r="CFP60" s="38"/>
      <c r="CFQ60" s="38"/>
      <c r="CFR60" s="38"/>
      <c r="CFS60" s="38"/>
      <c r="CFT60" s="38"/>
      <c r="CFU60" s="38"/>
      <c r="CFV60" s="38"/>
      <c r="CFW60" s="38"/>
      <c r="CFX60" s="38"/>
      <c r="CFY60" s="38"/>
      <c r="CFZ60" s="38"/>
      <c r="CGA60" s="38"/>
      <c r="CGB60" s="38"/>
      <c r="CGC60" s="38"/>
      <c r="CGD60" s="38"/>
      <c r="CGE60" s="38"/>
      <c r="CGF60" s="38"/>
      <c r="CGG60" s="38"/>
      <c r="CGH60" s="38"/>
      <c r="CGI60" s="38"/>
      <c r="CGJ60" s="38"/>
      <c r="CGK60" s="38"/>
      <c r="CGL60" s="38"/>
      <c r="CGM60" s="38"/>
      <c r="CGN60" s="38"/>
      <c r="CGO60" s="38"/>
      <c r="CGP60" s="38"/>
      <c r="CGQ60" s="38"/>
      <c r="CGR60" s="38"/>
      <c r="CGS60" s="38"/>
      <c r="CGT60" s="38"/>
      <c r="CGU60" s="38"/>
      <c r="CGV60" s="38"/>
      <c r="CGW60" s="38"/>
      <c r="CGX60" s="38"/>
      <c r="CGY60" s="38"/>
      <c r="CGZ60" s="38"/>
      <c r="CHA60" s="38"/>
      <c r="CHB60" s="38"/>
      <c r="CHC60" s="38"/>
      <c r="CHD60" s="38"/>
      <c r="CHE60" s="38"/>
      <c r="CHF60" s="38"/>
      <c r="CHG60" s="38"/>
      <c r="CHH60" s="38"/>
      <c r="CHI60" s="38"/>
      <c r="CHJ60" s="38"/>
      <c r="CHK60" s="38"/>
      <c r="CHL60" s="38"/>
      <c r="CHM60" s="38"/>
      <c r="CHN60" s="38"/>
      <c r="CHO60" s="38"/>
      <c r="CHP60" s="38"/>
      <c r="CHQ60" s="38"/>
      <c r="CHR60" s="38"/>
      <c r="CHS60" s="38"/>
      <c r="CHT60" s="38"/>
      <c r="CHU60" s="38"/>
      <c r="CHV60" s="38"/>
      <c r="CHW60" s="38"/>
      <c r="CHX60" s="38"/>
      <c r="CHY60" s="38"/>
      <c r="CHZ60" s="38"/>
      <c r="CIA60" s="38"/>
      <c r="CIB60" s="38"/>
      <c r="CIC60" s="38"/>
      <c r="CID60" s="38"/>
      <c r="CIE60" s="38"/>
      <c r="CIF60" s="38"/>
      <c r="CIG60" s="38"/>
      <c r="CIH60" s="38"/>
      <c r="CII60" s="38"/>
      <c r="CIJ60" s="38"/>
      <c r="CIK60" s="38"/>
      <c r="CIL60" s="38"/>
      <c r="CIM60" s="38"/>
      <c r="CIN60" s="38"/>
      <c r="CIO60" s="38"/>
      <c r="CIP60" s="38"/>
      <c r="CIQ60" s="38"/>
      <c r="CIR60" s="38"/>
      <c r="CIS60" s="38"/>
      <c r="CIT60" s="38"/>
      <c r="CIU60" s="38"/>
      <c r="CIV60" s="38"/>
      <c r="CIW60" s="38"/>
      <c r="CIX60" s="38"/>
      <c r="CIY60" s="38"/>
      <c r="CIZ60" s="38"/>
      <c r="CJA60" s="38"/>
      <c r="CJB60" s="38"/>
      <c r="CJC60" s="38"/>
      <c r="CJD60" s="38"/>
      <c r="CJE60" s="38"/>
      <c r="CJF60" s="38"/>
      <c r="CJG60" s="38"/>
      <c r="CJH60" s="38"/>
      <c r="CJI60" s="38"/>
      <c r="CJJ60" s="38"/>
      <c r="CJK60" s="38"/>
      <c r="CJL60" s="38"/>
      <c r="CJM60" s="38"/>
      <c r="CJN60" s="38"/>
      <c r="CJO60" s="38"/>
      <c r="CJP60" s="38"/>
      <c r="CJQ60" s="38"/>
      <c r="CJR60" s="38"/>
      <c r="CJS60" s="38"/>
      <c r="CJT60" s="38"/>
      <c r="CJU60" s="38"/>
      <c r="CJV60" s="38"/>
      <c r="CJW60" s="38"/>
      <c r="CJX60" s="38"/>
      <c r="CJY60" s="38"/>
      <c r="CJZ60" s="38"/>
      <c r="CKA60" s="38"/>
      <c r="CKB60" s="38"/>
      <c r="CKC60" s="38"/>
      <c r="CKD60" s="38"/>
      <c r="CKE60" s="38"/>
      <c r="CKF60" s="38"/>
      <c r="CKG60" s="38"/>
      <c r="CKH60" s="38"/>
      <c r="CKI60" s="38"/>
      <c r="CKJ60" s="38"/>
      <c r="CKK60" s="38"/>
      <c r="CKL60" s="38"/>
      <c r="CKM60" s="38"/>
      <c r="CKN60" s="38"/>
      <c r="CKO60" s="38"/>
      <c r="CKP60" s="38"/>
      <c r="CKQ60" s="38"/>
      <c r="CKR60" s="38"/>
      <c r="CKS60" s="38"/>
      <c r="CKT60" s="38"/>
      <c r="CKU60" s="38"/>
      <c r="CKV60" s="38"/>
      <c r="CKW60" s="38"/>
      <c r="CKX60" s="38"/>
      <c r="CKY60" s="38"/>
      <c r="CKZ60" s="38"/>
      <c r="CLA60" s="38"/>
      <c r="CLB60" s="38"/>
      <c r="CLC60" s="38"/>
      <c r="CLD60" s="38"/>
      <c r="CLE60" s="38"/>
      <c r="CLF60" s="38"/>
      <c r="CLG60" s="38"/>
      <c r="CLH60" s="38"/>
      <c r="CLI60" s="38"/>
      <c r="CLJ60" s="38"/>
      <c r="CLK60" s="38"/>
      <c r="CLL60" s="38"/>
      <c r="CLM60" s="38"/>
      <c r="CLN60" s="38"/>
      <c r="CLO60" s="38"/>
      <c r="CLP60" s="38"/>
      <c r="CLQ60" s="38"/>
      <c r="CLR60" s="38"/>
      <c r="CLS60" s="38"/>
      <c r="CLT60" s="38"/>
      <c r="CLU60" s="38"/>
      <c r="CLV60" s="38"/>
      <c r="CLW60" s="38"/>
      <c r="CLX60" s="38"/>
      <c r="CLY60" s="38"/>
      <c r="CLZ60" s="38"/>
      <c r="CMA60" s="38"/>
      <c r="CMB60" s="38"/>
      <c r="CMC60" s="38"/>
      <c r="CMD60" s="38"/>
      <c r="CME60" s="38"/>
      <c r="CMF60" s="38"/>
      <c r="CMG60" s="38"/>
      <c r="CMH60" s="38"/>
      <c r="CMI60" s="38"/>
      <c r="CMJ60" s="38"/>
      <c r="CMK60" s="38"/>
      <c r="CML60" s="38"/>
      <c r="CMM60" s="38"/>
      <c r="CMN60" s="38"/>
      <c r="CMO60" s="38"/>
      <c r="CMP60" s="38"/>
      <c r="CMQ60" s="38"/>
      <c r="CMR60" s="38"/>
      <c r="CMS60" s="38"/>
      <c r="CMT60" s="38"/>
      <c r="CMU60" s="38"/>
      <c r="CMV60" s="38"/>
      <c r="CMW60" s="38"/>
      <c r="CMX60" s="38"/>
      <c r="CMY60" s="38"/>
      <c r="CMZ60" s="38"/>
      <c r="CNA60" s="38"/>
      <c r="CNB60" s="38"/>
      <c r="CNC60" s="38"/>
      <c r="CND60" s="38"/>
      <c r="CNE60" s="38"/>
      <c r="CNF60" s="38"/>
      <c r="CNG60" s="38"/>
      <c r="CNH60" s="38"/>
      <c r="CNI60" s="38"/>
      <c r="CNJ60" s="38"/>
      <c r="CNK60" s="38"/>
      <c r="CNL60" s="38"/>
      <c r="CNM60" s="38"/>
      <c r="CNN60" s="38"/>
      <c r="CNO60" s="38"/>
      <c r="CNP60" s="38"/>
      <c r="CNQ60" s="38"/>
      <c r="CNR60" s="38"/>
      <c r="CNS60" s="38"/>
      <c r="CNT60" s="38"/>
      <c r="CNU60" s="38"/>
      <c r="CNV60" s="38"/>
      <c r="CNW60" s="38"/>
      <c r="CNX60" s="38"/>
      <c r="CNY60" s="38"/>
      <c r="CNZ60" s="38"/>
      <c r="COA60" s="38"/>
      <c r="COB60" s="38"/>
      <c r="COC60" s="38"/>
      <c r="COD60" s="38"/>
      <c r="COE60" s="38"/>
      <c r="COF60" s="38"/>
      <c r="COG60" s="38"/>
      <c r="COH60" s="38"/>
      <c r="COI60" s="38"/>
      <c r="COJ60" s="38"/>
      <c r="COK60" s="38"/>
      <c r="COL60" s="38"/>
      <c r="COM60" s="38"/>
      <c r="CON60" s="38"/>
      <c r="COO60" s="38"/>
      <c r="COP60" s="38"/>
      <c r="COQ60" s="38"/>
      <c r="COR60" s="38"/>
      <c r="COS60" s="38"/>
      <c r="COT60" s="38"/>
      <c r="COU60" s="38"/>
      <c r="COV60" s="38"/>
      <c r="COW60" s="38"/>
      <c r="COX60" s="38"/>
      <c r="COY60" s="38"/>
      <c r="COZ60" s="38"/>
      <c r="CPA60" s="38"/>
      <c r="CPB60" s="38"/>
      <c r="CPC60" s="38"/>
      <c r="CPD60" s="38"/>
      <c r="CPE60" s="38"/>
      <c r="CPF60" s="38"/>
      <c r="CPG60" s="38"/>
      <c r="CPH60" s="38"/>
      <c r="CPI60" s="38"/>
      <c r="CPJ60" s="38"/>
      <c r="CPK60" s="38"/>
      <c r="CPL60" s="38"/>
      <c r="CPM60" s="38"/>
      <c r="CPN60" s="38"/>
      <c r="CPO60" s="38"/>
      <c r="CPP60" s="38"/>
      <c r="CPQ60" s="38"/>
      <c r="CPR60" s="38"/>
      <c r="CPS60" s="38"/>
      <c r="CPT60" s="38"/>
      <c r="CPU60" s="38"/>
      <c r="CPV60" s="38"/>
      <c r="CPW60" s="38"/>
      <c r="CPX60" s="38"/>
      <c r="CPY60" s="38"/>
      <c r="CPZ60" s="38"/>
      <c r="CQA60" s="38"/>
      <c r="CQB60" s="38"/>
      <c r="CQC60" s="38"/>
      <c r="CQD60" s="38"/>
      <c r="CQE60" s="38"/>
      <c r="CQF60" s="38"/>
      <c r="CQG60" s="38"/>
      <c r="CQH60" s="38"/>
      <c r="CQI60" s="38"/>
      <c r="CQJ60" s="38"/>
      <c r="CQK60" s="38"/>
      <c r="CQL60" s="38"/>
      <c r="CQM60" s="38"/>
      <c r="CQN60" s="38"/>
      <c r="CQO60" s="38"/>
      <c r="CQP60" s="38"/>
      <c r="CQQ60" s="38"/>
      <c r="CQR60" s="38"/>
      <c r="CQS60" s="38"/>
      <c r="CQT60" s="38"/>
      <c r="CQU60" s="38"/>
      <c r="CQV60" s="38"/>
      <c r="CQW60" s="38"/>
      <c r="CQX60" s="38"/>
      <c r="CQY60" s="38"/>
      <c r="CQZ60" s="38"/>
      <c r="CRA60" s="38"/>
      <c r="CRB60" s="38"/>
      <c r="CRC60" s="38"/>
      <c r="CRD60" s="38"/>
      <c r="CRE60" s="38"/>
      <c r="CRF60" s="38"/>
      <c r="CRG60" s="38"/>
      <c r="CRH60" s="38"/>
      <c r="CRI60" s="38"/>
      <c r="CRJ60" s="38"/>
      <c r="CRK60" s="38"/>
      <c r="CRL60" s="38"/>
      <c r="CRM60" s="38"/>
      <c r="CRN60" s="38"/>
      <c r="CRO60" s="38"/>
      <c r="CRP60" s="38"/>
      <c r="CRQ60" s="38"/>
      <c r="CRR60" s="38"/>
      <c r="CRS60" s="38"/>
      <c r="CRT60" s="38"/>
      <c r="CRU60" s="38"/>
      <c r="CRV60" s="38"/>
      <c r="CRW60" s="38"/>
      <c r="CRX60" s="38"/>
      <c r="CRY60" s="38"/>
      <c r="CRZ60" s="38"/>
      <c r="CSA60" s="38"/>
      <c r="CSB60" s="38"/>
      <c r="CSC60" s="38"/>
      <c r="CSD60" s="38"/>
      <c r="CSE60" s="38"/>
      <c r="CSF60" s="38"/>
      <c r="CSG60" s="38"/>
      <c r="CSH60" s="38"/>
      <c r="CSI60" s="38"/>
      <c r="CSJ60" s="38"/>
      <c r="CSK60" s="38"/>
      <c r="CSL60" s="38"/>
      <c r="CSM60" s="38"/>
      <c r="CSN60" s="38"/>
      <c r="CSO60" s="38"/>
      <c r="CSP60" s="38"/>
      <c r="CSQ60" s="38"/>
      <c r="CSR60" s="38"/>
      <c r="CSS60" s="38"/>
      <c r="CST60" s="38"/>
      <c r="CSU60" s="38"/>
      <c r="CSV60" s="38"/>
      <c r="CSW60" s="38"/>
      <c r="CSX60" s="38"/>
      <c r="CSY60" s="38"/>
      <c r="CSZ60" s="38"/>
      <c r="CTA60" s="38"/>
      <c r="CTB60" s="38"/>
      <c r="CTC60" s="38"/>
      <c r="CTD60" s="38"/>
      <c r="CTE60" s="38"/>
      <c r="CTF60" s="38"/>
      <c r="CTG60" s="38"/>
      <c r="CTH60" s="38"/>
      <c r="CTI60" s="38"/>
      <c r="CTJ60" s="38"/>
      <c r="CTK60" s="38"/>
      <c r="CTL60" s="38"/>
      <c r="CTM60" s="38"/>
      <c r="CTN60" s="38"/>
      <c r="CTO60" s="38"/>
      <c r="CTP60" s="38"/>
      <c r="CTQ60" s="38"/>
      <c r="CTR60" s="38"/>
      <c r="CTS60" s="38"/>
      <c r="CTT60" s="38"/>
      <c r="CTU60" s="38"/>
      <c r="CTV60" s="38"/>
      <c r="CTW60" s="38"/>
      <c r="CTX60" s="38"/>
      <c r="CTY60" s="38"/>
      <c r="CTZ60" s="38"/>
      <c r="CUA60" s="38"/>
      <c r="CUB60" s="38"/>
      <c r="CUC60" s="38"/>
      <c r="CUD60" s="38"/>
      <c r="CUE60" s="38"/>
      <c r="CUF60" s="38"/>
      <c r="CUG60" s="38"/>
      <c r="CUH60" s="38"/>
      <c r="CUI60" s="38"/>
      <c r="CUJ60" s="38"/>
      <c r="CUK60" s="38"/>
      <c r="CUL60" s="38"/>
      <c r="CUM60" s="38"/>
      <c r="CUN60" s="38"/>
      <c r="CUO60" s="38"/>
      <c r="CUP60" s="38"/>
      <c r="CUQ60" s="38"/>
      <c r="CUR60" s="38"/>
      <c r="CUS60" s="38"/>
      <c r="CUT60" s="38"/>
      <c r="CUU60" s="38"/>
      <c r="CUV60" s="38"/>
      <c r="CUW60" s="38"/>
      <c r="CUX60" s="38"/>
      <c r="CUY60" s="38"/>
      <c r="CUZ60" s="38"/>
      <c r="CVA60" s="38"/>
      <c r="CVB60" s="38"/>
      <c r="CVC60" s="38"/>
      <c r="CVD60" s="38"/>
      <c r="CVE60" s="38"/>
      <c r="CVF60" s="38"/>
      <c r="CVG60" s="38"/>
      <c r="CVH60" s="38"/>
      <c r="CVI60" s="38"/>
      <c r="CVJ60" s="38"/>
      <c r="CVK60" s="38"/>
      <c r="CVL60" s="38"/>
      <c r="CVM60" s="38"/>
      <c r="CVN60" s="38"/>
      <c r="CVO60" s="38"/>
      <c r="CVP60" s="38"/>
      <c r="CVQ60" s="38"/>
      <c r="CVR60" s="38"/>
      <c r="CVS60" s="38"/>
      <c r="CVT60" s="38"/>
      <c r="CVU60" s="38"/>
      <c r="CVV60" s="38"/>
      <c r="CVW60" s="38"/>
      <c r="CVX60" s="38"/>
      <c r="CVY60" s="38"/>
      <c r="CVZ60" s="38"/>
      <c r="CWA60" s="38"/>
      <c r="CWB60" s="38"/>
      <c r="CWC60" s="38"/>
      <c r="CWD60" s="38"/>
      <c r="CWE60" s="38"/>
      <c r="CWF60" s="38"/>
      <c r="CWG60" s="38"/>
      <c r="CWH60" s="38"/>
      <c r="CWI60" s="38"/>
      <c r="CWJ60" s="38"/>
      <c r="CWK60" s="38"/>
      <c r="CWL60" s="38"/>
      <c r="CWM60" s="38"/>
      <c r="CWN60" s="38"/>
      <c r="CWO60" s="38"/>
      <c r="CWP60" s="38"/>
      <c r="CWQ60" s="38"/>
      <c r="CWR60" s="38"/>
      <c r="CWS60" s="38"/>
      <c r="CWT60" s="38"/>
      <c r="CWU60" s="38"/>
      <c r="CWV60" s="38"/>
      <c r="CWW60" s="38"/>
      <c r="CWX60" s="38"/>
      <c r="CWY60" s="38"/>
      <c r="CWZ60" s="38"/>
      <c r="CXA60" s="38"/>
      <c r="CXB60" s="38"/>
      <c r="CXC60" s="38"/>
      <c r="CXD60" s="38"/>
      <c r="CXE60" s="38"/>
      <c r="CXF60" s="38"/>
      <c r="CXG60" s="38"/>
      <c r="CXH60" s="38"/>
      <c r="CXI60" s="38"/>
      <c r="CXJ60" s="38"/>
      <c r="CXK60" s="38"/>
      <c r="CXL60" s="38"/>
      <c r="CXM60" s="38"/>
      <c r="CXN60" s="38"/>
      <c r="CXO60" s="38"/>
      <c r="CXP60" s="38"/>
      <c r="CXQ60" s="38"/>
      <c r="CXR60" s="38"/>
      <c r="CXS60" s="38"/>
      <c r="CXT60" s="38"/>
      <c r="CXU60" s="38"/>
      <c r="CXV60" s="38"/>
      <c r="CXW60" s="38"/>
      <c r="CXX60" s="38"/>
      <c r="CXY60" s="38"/>
      <c r="CXZ60" s="38"/>
      <c r="CYA60" s="38"/>
      <c r="CYB60" s="38"/>
      <c r="CYC60" s="38"/>
      <c r="CYD60" s="38"/>
      <c r="CYE60" s="38"/>
      <c r="CYF60" s="38"/>
      <c r="CYG60" s="38"/>
      <c r="CYH60" s="38"/>
      <c r="CYI60" s="38"/>
      <c r="CYJ60" s="38"/>
      <c r="CYK60" s="38"/>
      <c r="CYL60" s="38"/>
      <c r="CYM60" s="38"/>
      <c r="CYN60" s="38"/>
      <c r="CYO60" s="38"/>
      <c r="CYP60" s="38"/>
      <c r="CYQ60" s="38"/>
      <c r="CYR60" s="38"/>
      <c r="CYS60" s="38"/>
      <c r="CYT60" s="38"/>
      <c r="CYU60" s="38"/>
      <c r="CYV60" s="38"/>
      <c r="CYW60" s="38"/>
      <c r="CYX60" s="38"/>
      <c r="CYY60" s="38"/>
      <c r="CYZ60" s="38"/>
      <c r="CZA60" s="38"/>
      <c r="CZB60" s="38"/>
      <c r="CZC60" s="38"/>
      <c r="CZD60" s="38"/>
      <c r="CZE60" s="38"/>
      <c r="CZF60" s="38"/>
      <c r="CZG60" s="38"/>
      <c r="CZH60" s="38"/>
      <c r="CZI60" s="38"/>
      <c r="CZJ60" s="38"/>
      <c r="CZK60" s="38"/>
      <c r="CZL60" s="38"/>
      <c r="CZM60" s="38"/>
      <c r="CZN60" s="38"/>
      <c r="CZO60" s="38"/>
      <c r="CZP60" s="38"/>
      <c r="CZQ60" s="38"/>
      <c r="CZR60" s="38"/>
      <c r="CZS60" s="38"/>
      <c r="CZT60" s="38"/>
      <c r="CZU60" s="38"/>
      <c r="CZV60" s="38"/>
      <c r="CZW60" s="38"/>
      <c r="CZX60" s="38"/>
      <c r="CZY60" s="38"/>
      <c r="CZZ60" s="38"/>
      <c r="DAA60" s="38"/>
      <c r="DAB60" s="38"/>
      <c r="DAC60" s="38"/>
      <c r="DAD60" s="38"/>
      <c r="DAE60" s="38"/>
      <c r="DAF60" s="38"/>
      <c r="DAG60" s="38"/>
      <c r="DAH60" s="38"/>
      <c r="DAI60" s="38"/>
      <c r="DAJ60" s="38"/>
      <c r="DAK60" s="38"/>
      <c r="DAL60" s="38"/>
      <c r="DAM60" s="38"/>
      <c r="DAN60" s="38"/>
      <c r="DAO60" s="38"/>
      <c r="DAP60" s="38"/>
      <c r="DAQ60" s="38"/>
      <c r="DAR60" s="38"/>
      <c r="DAS60" s="38"/>
      <c r="DAT60" s="38"/>
      <c r="DAU60" s="38"/>
      <c r="DAV60" s="38"/>
      <c r="DAW60" s="38"/>
      <c r="DAX60" s="38"/>
      <c r="DAY60" s="38"/>
      <c r="DAZ60" s="38"/>
      <c r="DBA60" s="38"/>
      <c r="DBB60" s="38"/>
      <c r="DBC60" s="38"/>
      <c r="DBD60" s="38"/>
      <c r="DBE60" s="38"/>
      <c r="DBF60" s="38"/>
      <c r="DBG60" s="38"/>
      <c r="DBH60" s="38"/>
      <c r="DBI60" s="38"/>
      <c r="DBJ60" s="38"/>
      <c r="DBK60" s="38"/>
      <c r="DBL60" s="38"/>
      <c r="DBM60" s="38"/>
      <c r="DBN60" s="38"/>
      <c r="DBO60" s="38"/>
      <c r="DBP60" s="38"/>
      <c r="DBQ60" s="38"/>
      <c r="DBR60" s="38"/>
      <c r="DBS60" s="38"/>
      <c r="DBT60" s="38"/>
      <c r="DBU60" s="38"/>
      <c r="DBV60" s="38"/>
      <c r="DBW60" s="38"/>
      <c r="DBX60" s="38"/>
      <c r="DBY60" s="38"/>
      <c r="DBZ60" s="38"/>
      <c r="DCA60" s="38"/>
      <c r="DCB60" s="38"/>
      <c r="DCC60" s="38"/>
      <c r="DCD60" s="38"/>
      <c r="DCE60" s="38"/>
      <c r="DCF60" s="38"/>
      <c r="DCG60" s="38"/>
      <c r="DCH60" s="38"/>
      <c r="DCI60" s="38"/>
      <c r="DCJ60" s="38"/>
      <c r="DCK60" s="38"/>
      <c r="DCL60" s="38"/>
      <c r="DCM60" s="38"/>
      <c r="DCN60" s="38"/>
      <c r="DCO60" s="38"/>
      <c r="DCP60" s="38"/>
      <c r="DCQ60" s="38"/>
      <c r="DCR60" s="38"/>
      <c r="DCS60" s="38"/>
      <c r="DCT60" s="38"/>
      <c r="DCU60" s="38"/>
      <c r="DCV60" s="38"/>
      <c r="DCW60" s="38"/>
      <c r="DCX60" s="38"/>
      <c r="DCY60" s="38"/>
      <c r="DCZ60" s="38"/>
      <c r="DDA60" s="38"/>
      <c r="DDB60" s="38"/>
      <c r="DDC60" s="38"/>
      <c r="DDD60" s="38"/>
      <c r="DDE60" s="38"/>
      <c r="DDF60" s="38"/>
      <c r="DDG60" s="38"/>
      <c r="DDH60" s="38"/>
      <c r="DDI60" s="38"/>
      <c r="DDJ60" s="38"/>
      <c r="DDK60" s="38"/>
      <c r="DDL60" s="38"/>
      <c r="DDM60" s="38"/>
      <c r="DDN60" s="38"/>
      <c r="DDO60" s="38"/>
      <c r="DDP60" s="38"/>
      <c r="DDQ60" s="38"/>
      <c r="DDR60" s="38"/>
      <c r="DDS60" s="38"/>
      <c r="DDT60" s="38"/>
      <c r="DDU60" s="38"/>
      <c r="DDV60" s="38"/>
      <c r="DDW60" s="38"/>
      <c r="DDX60" s="38"/>
      <c r="DDY60" s="38"/>
      <c r="DDZ60" s="38"/>
      <c r="DEA60" s="38"/>
      <c r="DEB60" s="38"/>
      <c r="DEC60" s="38"/>
      <c r="DED60" s="38"/>
      <c r="DEE60" s="38"/>
      <c r="DEF60" s="38"/>
      <c r="DEG60" s="38"/>
      <c r="DEH60" s="38"/>
      <c r="DEI60" s="38"/>
      <c r="DEJ60" s="38"/>
      <c r="DEK60" s="38"/>
      <c r="DEL60" s="38"/>
      <c r="DEM60" s="38"/>
      <c r="DEN60" s="38"/>
      <c r="DEO60" s="38"/>
      <c r="DEP60" s="38"/>
      <c r="DEQ60" s="38"/>
      <c r="DER60" s="38"/>
      <c r="DES60" s="38"/>
      <c r="DET60" s="38"/>
      <c r="DEU60" s="38"/>
      <c r="DEV60" s="38"/>
      <c r="DEW60" s="38"/>
      <c r="DEX60" s="38"/>
      <c r="DEY60" s="38"/>
      <c r="DEZ60" s="38"/>
      <c r="DFA60" s="38"/>
      <c r="DFB60" s="38"/>
      <c r="DFC60" s="38"/>
      <c r="DFD60" s="38"/>
      <c r="DFE60" s="38"/>
      <c r="DFF60" s="38"/>
      <c r="DFG60" s="38"/>
      <c r="DFH60" s="38"/>
      <c r="DFI60" s="38"/>
      <c r="DFJ60" s="38"/>
      <c r="DFK60" s="38"/>
      <c r="DFL60" s="38"/>
      <c r="DFM60" s="38"/>
      <c r="DFN60" s="38"/>
      <c r="DFO60" s="38"/>
      <c r="DFP60" s="38"/>
      <c r="DFQ60" s="38"/>
      <c r="DFR60" s="38"/>
      <c r="DFS60" s="38"/>
      <c r="DFT60" s="38"/>
      <c r="DFU60" s="38"/>
      <c r="DFV60" s="38"/>
      <c r="DFW60" s="38"/>
      <c r="DFX60" s="38"/>
      <c r="DFY60" s="38"/>
      <c r="DFZ60" s="38"/>
      <c r="DGA60" s="38"/>
      <c r="DGB60" s="38"/>
      <c r="DGC60" s="38"/>
      <c r="DGD60" s="38"/>
      <c r="DGE60" s="38"/>
      <c r="DGF60" s="38"/>
      <c r="DGG60" s="38"/>
      <c r="DGH60" s="38"/>
      <c r="DGI60" s="38"/>
      <c r="DGJ60" s="38"/>
      <c r="DGK60" s="38"/>
      <c r="DGL60" s="38"/>
      <c r="DGM60" s="38"/>
      <c r="DGN60" s="38"/>
      <c r="DGO60" s="38"/>
      <c r="DGP60" s="38"/>
      <c r="DGQ60" s="38"/>
      <c r="DGR60" s="38"/>
      <c r="DGS60" s="38"/>
      <c r="DGT60" s="38"/>
      <c r="DGU60" s="38"/>
      <c r="DGV60" s="38"/>
      <c r="DGW60" s="38"/>
      <c r="DGX60" s="38"/>
      <c r="DGY60" s="38"/>
      <c r="DGZ60" s="38"/>
      <c r="DHA60" s="38"/>
      <c r="DHB60" s="38"/>
      <c r="DHC60" s="38"/>
      <c r="DHD60" s="38"/>
      <c r="DHE60" s="38"/>
      <c r="DHF60" s="38"/>
      <c r="DHG60" s="38"/>
      <c r="DHH60" s="38"/>
      <c r="DHI60" s="38"/>
      <c r="DHJ60" s="38"/>
      <c r="DHK60" s="38"/>
      <c r="DHL60" s="38"/>
      <c r="DHM60" s="38"/>
      <c r="DHN60" s="38"/>
      <c r="DHO60" s="38"/>
      <c r="DHP60" s="38"/>
      <c r="DHQ60" s="38"/>
      <c r="DHR60" s="38"/>
      <c r="DHS60" s="38"/>
      <c r="DHT60" s="38"/>
      <c r="DHU60" s="38"/>
      <c r="DHV60" s="38"/>
      <c r="DHW60" s="38"/>
      <c r="DHX60" s="38"/>
      <c r="DHY60" s="38"/>
      <c r="DHZ60" s="38"/>
      <c r="DIA60" s="38"/>
      <c r="DIB60" s="38"/>
      <c r="DIC60" s="38"/>
      <c r="DID60" s="38"/>
      <c r="DIE60" s="38"/>
      <c r="DIF60" s="38"/>
      <c r="DIG60" s="38"/>
      <c r="DIH60" s="38"/>
      <c r="DII60" s="38"/>
      <c r="DIJ60" s="38"/>
      <c r="DIK60" s="38"/>
      <c r="DIL60" s="38"/>
      <c r="DIM60" s="38"/>
      <c r="DIN60" s="38"/>
      <c r="DIO60" s="38"/>
      <c r="DIP60" s="38"/>
      <c r="DIQ60" s="38"/>
      <c r="DIR60" s="38"/>
      <c r="DIS60" s="38"/>
      <c r="DIT60" s="38"/>
      <c r="DIU60" s="38"/>
      <c r="DIV60" s="38"/>
      <c r="DIW60" s="38"/>
      <c r="DIX60" s="38"/>
      <c r="DIY60" s="38"/>
      <c r="DIZ60" s="38"/>
      <c r="DJA60" s="38"/>
      <c r="DJB60" s="38"/>
      <c r="DJC60" s="38"/>
      <c r="DJD60" s="38"/>
      <c r="DJE60" s="38"/>
      <c r="DJF60" s="38"/>
      <c r="DJG60" s="38"/>
      <c r="DJH60" s="38"/>
      <c r="DJI60" s="38"/>
      <c r="DJJ60" s="38"/>
      <c r="DJK60" s="38"/>
      <c r="DJL60" s="38"/>
      <c r="DJM60" s="38"/>
      <c r="DJN60" s="38"/>
      <c r="DJO60" s="38"/>
      <c r="DJP60" s="38"/>
      <c r="DJQ60" s="38"/>
      <c r="DJR60" s="38"/>
      <c r="DJS60" s="38"/>
      <c r="DJT60" s="38"/>
      <c r="DJU60" s="38"/>
      <c r="DJV60" s="38"/>
      <c r="DJW60" s="38"/>
      <c r="DJX60" s="38"/>
      <c r="DJY60" s="38"/>
      <c r="DJZ60" s="38"/>
      <c r="DKA60" s="38"/>
      <c r="DKB60" s="38"/>
      <c r="DKC60" s="38"/>
      <c r="DKD60" s="38"/>
      <c r="DKE60" s="38"/>
      <c r="DKF60" s="38"/>
      <c r="DKG60" s="38"/>
      <c r="DKH60" s="38"/>
      <c r="DKI60" s="38"/>
      <c r="DKJ60" s="38"/>
      <c r="DKK60" s="38"/>
      <c r="DKL60" s="38"/>
      <c r="DKM60" s="38"/>
      <c r="DKN60" s="38"/>
      <c r="DKO60" s="38"/>
      <c r="DKP60" s="38"/>
      <c r="DKQ60" s="38"/>
      <c r="DKR60" s="38"/>
      <c r="DKS60" s="38"/>
      <c r="DKT60" s="38"/>
      <c r="DKU60" s="38"/>
      <c r="DKV60" s="38"/>
      <c r="DKW60" s="38"/>
      <c r="DKX60" s="38"/>
      <c r="DKY60" s="38"/>
      <c r="DKZ60" s="38"/>
      <c r="DLA60" s="38"/>
      <c r="DLB60" s="38"/>
      <c r="DLC60" s="38"/>
      <c r="DLD60" s="38"/>
      <c r="DLE60" s="38"/>
      <c r="DLF60" s="38"/>
      <c r="DLG60" s="38"/>
      <c r="DLH60" s="38"/>
      <c r="DLI60" s="38"/>
      <c r="DLJ60" s="38"/>
      <c r="DLK60" s="38"/>
      <c r="DLL60" s="38"/>
      <c r="DLM60" s="38"/>
      <c r="DLN60" s="38"/>
      <c r="DLO60" s="38"/>
      <c r="DLP60" s="38"/>
      <c r="DLQ60" s="38"/>
      <c r="DLR60" s="38"/>
      <c r="DLS60" s="38"/>
      <c r="DLT60" s="38"/>
      <c r="DLU60" s="38"/>
      <c r="DLV60" s="38"/>
      <c r="DLW60" s="38"/>
      <c r="DLX60" s="38"/>
      <c r="DLY60" s="38"/>
      <c r="DLZ60" s="38"/>
      <c r="DMA60" s="38"/>
      <c r="DMB60" s="38"/>
      <c r="DMC60" s="38"/>
      <c r="DMD60" s="38"/>
      <c r="DME60" s="38"/>
      <c r="DMF60" s="38"/>
      <c r="DMG60" s="38"/>
      <c r="DMH60" s="38"/>
      <c r="DMI60" s="38"/>
      <c r="DMJ60" s="38"/>
      <c r="DMK60" s="38"/>
      <c r="DML60" s="38"/>
      <c r="DMM60" s="38"/>
      <c r="DMN60" s="38"/>
      <c r="DMO60" s="38"/>
      <c r="DMP60" s="38"/>
      <c r="DMQ60" s="38"/>
      <c r="DMR60" s="38"/>
      <c r="DMS60" s="38"/>
      <c r="DMT60" s="38"/>
      <c r="DMU60" s="38"/>
      <c r="DMV60" s="38"/>
      <c r="DMW60" s="38"/>
      <c r="DMX60" s="38"/>
      <c r="DMY60" s="38"/>
      <c r="DMZ60" s="38"/>
      <c r="DNA60" s="38"/>
      <c r="DNB60" s="38"/>
      <c r="DNC60" s="38"/>
      <c r="DND60" s="38"/>
      <c r="DNE60" s="38"/>
      <c r="DNF60" s="38"/>
      <c r="DNG60" s="38"/>
      <c r="DNH60" s="38"/>
      <c r="DNI60" s="38"/>
      <c r="DNJ60" s="38"/>
      <c r="DNK60" s="38"/>
      <c r="DNL60" s="38"/>
      <c r="DNM60" s="38"/>
      <c r="DNN60" s="38"/>
      <c r="DNO60" s="38"/>
      <c r="DNP60" s="38"/>
      <c r="DNQ60" s="38"/>
      <c r="DNR60" s="38"/>
      <c r="DNS60" s="38"/>
      <c r="DNT60" s="38"/>
      <c r="DNU60" s="38"/>
      <c r="DNV60" s="38"/>
      <c r="DNW60" s="38"/>
      <c r="DNX60" s="38"/>
      <c r="DNY60" s="38"/>
      <c r="DNZ60" s="38"/>
      <c r="DOA60" s="38"/>
      <c r="DOB60" s="38"/>
      <c r="DOC60" s="38"/>
      <c r="DOD60" s="38"/>
      <c r="DOE60" s="38"/>
      <c r="DOF60" s="38"/>
      <c r="DOG60" s="38"/>
      <c r="DOH60" s="38"/>
      <c r="DOI60" s="38"/>
      <c r="DOJ60" s="38"/>
      <c r="DOK60" s="38"/>
      <c r="DOL60" s="38"/>
      <c r="DOM60" s="38"/>
      <c r="DON60" s="38"/>
      <c r="DOO60" s="38"/>
      <c r="DOP60" s="38"/>
      <c r="DOQ60" s="38"/>
      <c r="DOR60" s="38"/>
      <c r="DOS60" s="38"/>
      <c r="DOT60" s="38"/>
      <c r="DOU60" s="38"/>
      <c r="DOV60" s="38"/>
      <c r="DOW60" s="38"/>
      <c r="DOX60" s="38"/>
      <c r="DOY60" s="38"/>
      <c r="DOZ60" s="38"/>
      <c r="DPA60" s="38"/>
      <c r="DPB60" s="38"/>
      <c r="DPC60" s="38"/>
      <c r="DPD60" s="38"/>
      <c r="DPE60" s="38"/>
      <c r="DPF60" s="38"/>
      <c r="DPG60" s="38"/>
      <c r="DPH60" s="38"/>
      <c r="DPI60" s="38"/>
      <c r="DPJ60" s="38"/>
      <c r="DPK60" s="38"/>
      <c r="DPL60" s="38"/>
      <c r="DPM60" s="38"/>
      <c r="DPN60" s="38"/>
      <c r="DPO60" s="38"/>
      <c r="DPP60" s="38"/>
      <c r="DPQ60" s="38"/>
      <c r="DPR60" s="38"/>
      <c r="DPS60" s="38"/>
      <c r="DPT60" s="38"/>
      <c r="DPU60" s="38"/>
      <c r="DPV60" s="38"/>
      <c r="DPW60" s="38"/>
      <c r="DPX60" s="38"/>
      <c r="DPY60" s="38"/>
      <c r="DPZ60" s="38"/>
      <c r="DQA60" s="38"/>
      <c r="DQB60" s="38"/>
      <c r="DQC60" s="38"/>
      <c r="DQD60" s="38"/>
      <c r="DQE60" s="38"/>
      <c r="DQF60" s="38"/>
      <c r="DQG60" s="38"/>
      <c r="DQH60" s="38"/>
      <c r="DQI60" s="38"/>
      <c r="DQJ60" s="38"/>
      <c r="DQK60" s="38"/>
      <c r="DQL60" s="38"/>
      <c r="DQM60" s="38"/>
      <c r="DQN60" s="38"/>
      <c r="DQO60" s="38"/>
      <c r="DQP60" s="38"/>
      <c r="DQQ60" s="38"/>
      <c r="DQR60" s="38"/>
      <c r="DQS60" s="38"/>
      <c r="DQT60" s="38"/>
      <c r="DQU60" s="38"/>
      <c r="DQV60" s="38"/>
      <c r="DQW60" s="38"/>
      <c r="DQX60" s="38"/>
      <c r="DQY60" s="38"/>
      <c r="DQZ60" s="38"/>
      <c r="DRA60" s="38"/>
      <c r="DRB60" s="38"/>
      <c r="DRC60" s="38"/>
      <c r="DRD60" s="38"/>
      <c r="DRE60" s="38"/>
      <c r="DRF60" s="38"/>
      <c r="DRG60" s="38"/>
      <c r="DRH60" s="38"/>
      <c r="DRI60" s="38"/>
      <c r="DRJ60" s="38"/>
      <c r="DRK60" s="38"/>
      <c r="DRL60" s="38"/>
      <c r="DRM60" s="38"/>
      <c r="DRN60" s="38"/>
      <c r="DRO60" s="38"/>
      <c r="DRP60" s="38"/>
      <c r="DRQ60" s="38"/>
      <c r="DRR60" s="38"/>
      <c r="DRS60" s="38"/>
      <c r="DRT60" s="38"/>
      <c r="DRU60" s="38"/>
      <c r="DRV60" s="38"/>
      <c r="DRW60" s="38"/>
      <c r="DRX60" s="38"/>
      <c r="DRY60" s="38"/>
      <c r="DRZ60" s="38"/>
      <c r="DSA60" s="38"/>
      <c r="DSB60" s="38"/>
      <c r="DSC60" s="38"/>
      <c r="DSD60" s="38"/>
      <c r="DSE60" s="38"/>
      <c r="DSF60" s="38"/>
      <c r="DSG60" s="38"/>
      <c r="DSH60" s="38"/>
      <c r="DSI60" s="38"/>
      <c r="DSJ60" s="38"/>
      <c r="DSK60" s="38"/>
      <c r="DSL60" s="38"/>
      <c r="DSM60" s="38"/>
      <c r="DSN60" s="38"/>
      <c r="DSO60" s="38"/>
      <c r="DSP60" s="38"/>
      <c r="DSQ60" s="38"/>
      <c r="DSR60" s="38"/>
      <c r="DSS60" s="38"/>
      <c r="DST60" s="38"/>
      <c r="DSU60" s="38"/>
      <c r="DSV60" s="38"/>
      <c r="DSW60" s="38"/>
      <c r="DSX60" s="38"/>
      <c r="DSY60" s="38"/>
      <c r="DSZ60" s="38"/>
      <c r="DTA60" s="38"/>
      <c r="DTB60" s="38"/>
      <c r="DTC60" s="38"/>
      <c r="DTD60" s="38"/>
      <c r="DTE60" s="38"/>
      <c r="DTF60" s="38"/>
      <c r="DTG60" s="38"/>
      <c r="DTH60" s="38"/>
      <c r="DTI60" s="38"/>
      <c r="DTJ60" s="38"/>
      <c r="DTK60" s="38"/>
      <c r="DTL60" s="38"/>
      <c r="DTM60" s="38"/>
      <c r="DTN60" s="38"/>
      <c r="DTO60" s="38"/>
      <c r="DTP60" s="38"/>
      <c r="DTQ60" s="38"/>
      <c r="DTR60" s="38"/>
      <c r="DTS60" s="38"/>
      <c r="DTT60" s="38"/>
      <c r="DTU60" s="38"/>
      <c r="DTV60" s="38"/>
      <c r="DTW60" s="38"/>
      <c r="DTX60" s="38"/>
      <c r="DTY60" s="38"/>
      <c r="DTZ60" s="38"/>
      <c r="DUA60" s="38"/>
      <c r="DUB60" s="38"/>
      <c r="DUC60" s="38"/>
      <c r="DUD60" s="38"/>
      <c r="DUE60" s="38"/>
      <c r="DUF60" s="38"/>
      <c r="DUG60" s="38"/>
      <c r="DUH60" s="38"/>
      <c r="DUI60" s="38"/>
      <c r="DUJ60" s="38"/>
      <c r="DUK60" s="38"/>
      <c r="DUL60" s="38"/>
      <c r="DUM60" s="38"/>
      <c r="DUN60" s="38"/>
      <c r="DUO60" s="38"/>
      <c r="DUP60" s="38"/>
      <c r="DUQ60" s="38"/>
      <c r="DUR60" s="38"/>
      <c r="DUS60" s="38"/>
      <c r="DUT60" s="38"/>
      <c r="DUU60" s="38"/>
      <c r="DUV60" s="38"/>
      <c r="DUW60" s="38"/>
      <c r="DUX60" s="38"/>
      <c r="DUY60" s="38"/>
      <c r="DUZ60" s="38"/>
      <c r="DVA60" s="38"/>
      <c r="DVB60" s="38"/>
      <c r="DVC60" s="38"/>
      <c r="DVD60" s="38"/>
      <c r="DVE60" s="38"/>
      <c r="DVF60" s="38"/>
      <c r="DVG60" s="38"/>
      <c r="DVH60" s="38"/>
      <c r="DVI60" s="38"/>
      <c r="DVJ60" s="38"/>
      <c r="DVK60" s="38"/>
      <c r="DVL60" s="38"/>
      <c r="DVM60" s="38"/>
      <c r="DVN60" s="38"/>
      <c r="DVO60" s="38"/>
      <c r="DVP60" s="38"/>
      <c r="DVQ60" s="38"/>
      <c r="DVR60" s="38"/>
      <c r="DVS60" s="38"/>
      <c r="DVT60" s="38"/>
      <c r="DVU60" s="38"/>
      <c r="DVV60" s="38"/>
      <c r="DVW60" s="38"/>
      <c r="DVX60" s="38"/>
      <c r="DVY60" s="38"/>
      <c r="DVZ60" s="38"/>
      <c r="DWA60" s="38"/>
      <c r="DWB60" s="38"/>
      <c r="DWC60" s="38"/>
      <c r="DWD60" s="38"/>
      <c r="DWE60" s="38"/>
      <c r="DWF60" s="38"/>
      <c r="DWG60" s="38"/>
      <c r="DWH60" s="38"/>
      <c r="DWI60" s="38"/>
      <c r="DWJ60" s="38"/>
      <c r="DWK60" s="38"/>
      <c r="DWL60" s="38"/>
      <c r="DWM60" s="38"/>
      <c r="DWN60" s="38"/>
      <c r="DWO60" s="38"/>
      <c r="DWP60" s="38"/>
      <c r="DWQ60" s="38"/>
      <c r="DWR60" s="38"/>
      <c r="DWS60" s="38"/>
      <c r="DWT60" s="38"/>
      <c r="DWU60" s="38"/>
      <c r="DWV60" s="38"/>
      <c r="DWW60" s="38"/>
      <c r="DWX60" s="38"/>
      <c r="DWY60" s="38"/>
      <c r="DWZ60" s="38"/>
      <c r="DXA60" s="38"/>
      <c r="DXB60" s="38"/>
      <c r="DXC60" s="38"/>
      <c r="DXD60" s="38"/>
      <c r="DXE60" s="38"/>
      <c r="DXF60" s="38"/>
      <c r="DXG60" s="38"/>
      <c r="DXH60" s="38"/>
      <c r="DXI60" s="38"/>
      <c r="DXJ60" s="38"/>
      <c r="DXK60" s="38"/>
      <c r="DXL60" s="38"/>
      <c r="DXM60" s="38"/>
      <c r="DXN60" s="38"/>
      <c r="DXO60" s="38"/>
      <c r="DXP60" s="38"/>
      <c r="DXQ60" s="38"/>
      <c r="DXR60" s="38"/>
      <c r="DXS60" s="38"/>
      <c r="DXT60" s="38"/>
      <c r="DXU60" s="38"/>
      <c r="DXV60" s="38"/>
      <c r="DXW60" s="38"/>
      <c r="DXX60" s="38"/>
      <c r="DXY60" s="38"/>
      <c r="DXZ60" s="38"/>
      <c r="DYA60" s="38"/>
      <c r="DYB60" s="38"/>
      <c r="DYC60" s="38"/>
      <c r="DYD60" s="38"/>
      <c r="DYE60" s="38"/>
      <c r="DYF60" s="38"/>
      <c r="DYG60" s="38"/>
      <c r="DYH60" s="38"/>
      <c r="DYI60" s="38"/>
      <c r="DYJ60" s="38"/>
      <c r="DYK60" s="38"/>
      <c r="DYL60" s="38"/>
      <c r="DYM60" s="38"/>
      <c r="DYN60" s="38"/>
      <c r="DYO60" s="38"/>
      <c r="DYP60" s="38"/>
      <c r="DYQ60" s="38"/>
      <c r="DYR60" s="38"/>
      <c r="DYS60" s="38"/>
      <c r="DYT60" s="38"/>
      <c r="DYU60" s="38"/>
      <c r="DYV60" s="38"/>
      <c r="DYW60" s="38"/>
      <c r="DYX60" s="38"/>
      <c r="DYY60" s="38"/>
      <c r="DYZ60" s="38"/>
      <c r="DZA60" s="38"/>
      <c r="DZB60" s="38"/>
      <c r="DZC60" s="38"/>
      <c r="DZD60" s="38"/>
      <c r="DZE60" s="38"/>
      <c r="DZF60" s="38"/>
      <c r="DZG60" s="38"/>
      <c r="DZH60" s="38"/>
      <c r="DZI60" s="38"/>
      <c r="DZJ60" s="38"/>
      <c r="DZK60" s="38"/>
      <c r="DZL60" s="38"/>
      <c r="DZM60" s="38"/>
      <c r="DZN60" s="38"/>
      <c r="DZO60" s="38"/>
      <c r="DZP60" s="38"/>
      <c r="DZQ60" s="38"/>
      <c r="DZR60" s="38"/>
      <c r="DZS60" s="38"/>
      <c r="DZT60" s="38"/>
      <c r="DZU60" s="38"/>
      <c r="DZV60" s="38"/>
      <c r="DZW60" s="38"/>
      <c r="DZX60" s="38"/>
      <c r="DZY60" s="38"/>
      <c r="DZZ60" s="38"/>
      <c r="EAA60" s="38"/>
      <c r="EAB60" s="38"/>
      <c r="EAC60" s="38"/>
      <c r="EAD60" s="38"/>
      <c r="EAE60" s="38"/>
      <c r="EAF60" s="38"/>
      <c r="EAG60" s="38"/>
      <c r="EAH60" s="38"/>
      <c r="EAI60" s="38"/>
      <c r="EAJ60" s="38"/>
      <c r="EAK60" s="38"/>
      <c r="EAL60" s="38"/>
      <c r="EAM60" s="38"/>
      <c r="EAN60" s="38"/>
      <c r="EAO60" s="38"/>
      <c r="EAP60" s="38"/>
      <c r="EAQ60" s="38"/>
      <c r="EAR60" s="38"/>
      <c r="EAS60" s="38"/>
      <c r="EAT60" s="38"/>
      <c r="EAU60" s="38"/>
      <c r="EAV60" s="38"/>
      <c r="EAW60" s="38"/>
      <c r="EAX60" s="38"/>
      <c r="EAY60" s="38"/>
      <c r="EAZ60" s="38"/>
      <c r="EBA60" s="38"/>
      <c r="EBB60" s="38"/>
      <c r="EBC60" s="38"/>
      <c r="EBD60" s="38"/>
      <c r="EBE60" s="38"/>
      <c r="EBF60" s="38"/>
      <c r="EBG60" s="38"/>
      <c r="EBH60" s="38"/>
      <c r="EBI60" s="38"/>
      <c r="EBJ60" s="38"/>
      <c r="EBK60" s="38"/>
      <c r="EBL60" s="38"/>
      <c r="EBM60" s="38"/>
      <c r="EBN60" s="38"/>
      <c r="EBO60" s="38"/>
      <c r="EBP60" s="38"/>
      <c r="EBQ60" s="38"/>
      <c r="EBR60" s="38"/>
      <c r="EBS60" s="38"/>
      <c r="EBT60" s="38"/>
      <c r="EBU60" s="38"/>
      <c r="EBV60" s="38"/>
      <c r="EBW60" s="38"/>
      <c r="EBX60" s="38"/>
      <c r="EBY60" s="38"/>
      <c r="EBZ60" s="38"/>
      <c r="ECA60" s="38"/>
      <c r="ECB60" s="38"/>
      <c r="ECC60" s="38"/>
      <c r="ECD60" s="38"/>
      <c r="ECE60" s="38"/>
      <c r="ECF60" s="38"/>
      <c r="ECG60" s="38"/>
      <c r="ECH60" s="38"/>
      <c r="ECI60" s="38"/>
      <c r="ECJ60" s="38"/>
      <c r="ECK60" s="38"/>
      <c r="ECL60" s="38"/>
      <c r="ECM60" s="38"/>
      <c r="ECN60" s="38"/>
      <c r="ECO60" s="38"/>
      <c r="ECP60" s="38"/>
      <c r="ECQ60" s="38"/>
      <c r="ECR60" s="38"/>
      <c r="ECS60" s="38"/>
      <c r="ECT60" s="38"/>
      <c r="ECU60" s="38"/>
      <c r="ECV60" s="38"/>
      <c r="ECW60" s="38"/>
      <c r="ECX60" s="38"/>
      <c r="ECY60" s="38"/>
      <c r="ECZ60" s="38"/>
      <c r="EDA60" s="38"/>
      <c r="EDB60" s="38"/>
      <c r="EDC60" s="38"/>
      <c r="EDD60" s="38"/>
      <c r="EDE60" s="38"/>
      <c r="EDF60" s="38"/>
      <c r="EDG60" s="38"/>
      <c r="EDH60" s="38"/>
      <c r="EDI60" s="38"/>
      <c r="EDJ60" s="38"/>
      <c r="EDK60" s="38"/>
      <c r="EDL60" s="38"/>
      <c r="EDM60" s="38"/>
      <c r="EDN60" s="38"/>
      <c r="EDO60" s="38"/>
      <c r="EDP60" s="38"/>
      <c r="EDQ60" s="38"/>
      <c r="EDR60" s="38"/>
      <c r="EDS60" s="38"/>
      <c r="EDT60" s="38"/>
      <c r="EDU60" s="38"/>
      <c r="EDV60" s="38"/>
      <c r="EDW60" s="38"/>
      <c r="EDX60" s="38"/>
      <c r="EDY60" s="38"/>
      <c r="EDZ60" s="38"/>
      <c r="EEA60" s="38"/>
      <c r="EEB60" s="38"/>
      <c r="EEC60" s="38"/>
      <c r="EED60" s="38"/>
      <c r="EEE60" s="38"/>
      <c r="EEF60" s="38"/>
      <c r="EEG60" s="38"/>
      <c r="EEH60" s="38"/>
      <c r="EEI60" s="38"/>
      <c r="EEJ60" s="38"/>
      <c r="EEK60" s="38"/>
      <c r="EEL60" s="38"/>
      <c r="EEM60" s="38"/>
      <c r="EEN60" s="38"/>
      <c r="EEO60" s="38"/>
      <c r="EEP60" s="38"/>
      <c r="EEQ60" s="38"/>
      <c r="EER60" s="38"/>
      <c r="EES60" s="38"/>
      <c r="EET60" s="38"/>
      <c r="EEU60" s="38"/>
      <c r="EEV60" s="38"/>
      <c r="EEW60" s="38"/>
      <c r="EEX60" s="38"/>
      <c r="EEY60" s="38"/>
      <c r="EEZ60" s="38"/>
      <c r="EFA60" s="38"/>
      <c r="EFB60" s="38"/>
      <c r="EFC60" s="38"/>
      <c r="EFD60" s="38"/>
      <c r="EFE60" s="38"/>
      <c r="EFF60" s="38"/>
      <c r="EFG60" s="38"/>
      <c r="EFH60" s="38"/>
      <c r="EFI60" s="38"/>
      <c r="EFJ60" s="38"/>
      <c r="EFK60" s="38"/>
      <c r="EFL60" s="38"/>
      <c r="EFM60" s="38"/>
      <c r="EFN60" s="38"/>
      <c r="EFO60" s="38"/>
      <c r="EFP60" s="38"/>
      <c r="EFQ60" s="38"/>
      <c r="EFR60" s="38"/>
      <c r="EFS60" s="38"/>
      <c r="EFT60" s="38"/>
      <c r="EFU60" s="38"/>
      <c r="EFV60" s="38"/>
      <c r="EFW60" s="38"/>
      <c r="EFX60" s="38"/>
      <c r="EFY60" s="38"/>
      <c r="EFZ60" s="38"/>
      <c r="EGA60" s="38"/>
      <c r="EGB60" s="38"/>
      <c r="EGC60" s="38"/>
      <c r="EGD60" s="38"/>
      <c r="EGE60" s="38"/>
      <c r="EGF60" s="38"/>
      <c r="EGG60" s="38"/>
      <c r="EGH60" s="38"/>
      <c r="EGI60" s="38"/>
      <c r="EGJ60" s="38"/>
      <c r="EGK60" s="38"/>
      <c r="EGL60" s="38"/>
      <c r="EGM60" s="38"/>
      <c r="EGN60" s="38"/>
      <c r="EGO60" s="38"/>
      <c r="EGP60" s="38"/>
      <c r="EGQ60" s="38"/>
      <c r="EGR60" s="38"/>
      <c r="EGS60" s="38"/>
      <c r="EGT60" s="38"/>
      <c r="EGU60" s="38"/>
      <c r="EGV60" s="38"/>
      <c r="EGW60" s="38"/>
      <c r="EGX60" s="38"/>
      <c r="EGY60" s="38"/>
      <c r="EGZ60" s="38"/>
      <c r="EHA60" s="38"/>
      <c r="EHB60" s="38"/>
      <c r="EHC60" s="38"/>
      <c r="EHD60" s="38"/>
      <c r="EHE60" s="38"/>
      <c r="EHF60" s="38"/>
      <c r="EHG60" s="38"/>
      <c r="EHH60" s="38"/>
      <c r="EHI60" s="38"/>
      <c r="EHJ60" s="38"/>
      <c r="EHK60" s="38"/>
      <c r="EHL60" s="38"/>
      <c r="EHM60" s="38"/>
      <c r="EHN60" s="38"/>
      <c r="EHO60" s="38"/>
      <c r="EHP60" s="38"/>
      <c r="EHQ60" s="38"/>
      <c r="EHR60" s="38"/>
      <c r="EHS60" s="38"/>
      <c r="EHT60" s="38"/>
      <c r="EHU60" s="38"/>
      <c r="EHV60" s="38"/>
      <c r="EHW60" s="38"/>
      <c r="EHX60" s="38"/>
      <c r="EHY60" s="38"/>
      <c r="EHZ60" s="38"/>
      <c r="EIA60" s="38"/>
      <c r="EIB60" s="38"/>
      <c r="EIC60" s="38"/>
      <c r="EID60" s="38"/>
      <c r="EIE60" s="38"/>
      <c r="EIF60" s="38"/>
      <c r="EIG60" s="38"/>
      <c r="EIH60" s="38"/>
      <c r="EII60" s="38"/>
      <c r="EIJ60" s="38"/>
      <c r="EIK60" s="38"/>
      <c r="EIL60" s="38"/>
      <c r="EIM60" s="38"/>
      <c r="EIN60" s="38"/>
      <c r="EIO60" s="38"/>
      <c r="EIP60" s="38"/>
      <c r="EIQ60" s="38"/>
      <c r="EIR60" s="38"/>
      <c r="EIS60" s="38"/>
      <c r="EIT60" s="38"/>
      <c r="EIU60" s="38"/>
      <c r="EIV60" s="38"/>
      <c r="EIW60" s="38"/>
      <c r="EIX60" s="38"/>
      <c r="EIY60" s="38"/>
      <c r="EIZ60" s="38"/>
      <c r="EJA60" s="38"/>
      <c r="EJB60" s="38"/>
      <c r="EJC60" s="38"/>
      <c r="EJD60" s="38"/>
      <c r="EJE60" s="38"/>
      <c r="EJF60" s="38"/>
      <c r="EJG60" s="38"/>
      <c r="EJH60" s="38"/>
      <c r="EJI60" s="38"/>
      <c r="EJJ60" s="38"/>
      <c r="EJK60" s="38"/>
      <c r="EJL60" s="38"/>
      <c r="EJM60" s="38"/>
      <c r="EJN60" s="38"/>
      <c r="EJO60" s="38"/>
      <c r="EJP60" s="38"/>
      <c r="EJQ60" s="38"/>
      <c r="EJR60" s="38"/>
      <c r="EJS60" s="38"/>
      <c r="EJT60" s="38"/>
      <c r="EJU60" s="38"/>
      <c r="EJV60" s="38"/>
      <c r="EJW60" s="38"/>
      <c r="EJX60" s="38"/>
      <c r="EJY60" s="38"/>
      <c r="EJZ60" s="38"/>
      <c r="EKA60" s="38"/>
      <c r="EKB60" s="38"/>
      <c r="EKC60" s="38"/>
      <c r="EKD60" s="38"/>
      <c r="EKE60" s="38"/>
      <c r="EKF60" s="38"/>
      <c r="EKG60" s="38"/>
      <c r="EKH60" s="38"/>
      <c r="EKI60" s="38"/>
      <c r="EKJ60" s="38"/>
      <c r="EKK60" s="38"/>
      <c r="EKL60" s="38"/>
      <c r="EKM60" s="38"/>
      <c r="EKN60" s="38"/>
      <c r="EKO60" s="38"/>
      <c r="EKP60" s="38"/>
      <c r="EKQ60" s="38"/>
      <c r="EKR60" s="38"/>
      <c r="EKS60" s="38"/>
      <c r="EKT60" s="38"/>
      <c r="EKU60" s="38"/>
      <c r="EKV60" s="38"/>
      <c r="EKW60" s="38"/>
      <c r="EKX60" s="38"/>
      <c r="EKY60" s="38"/>
      <c r="EKZ60" s="38"/>
      <c r="ELA60" s="38"/>
      <c r="ELB60" s="38"/>
      <c r="ELC60" s="38"/>
      <c r="ELD60" s="38"/>
      <c r="ELE60" s="38"/>
      <c r="ELF60" s="38"/>
      <c r="ELG60" s="38"/>
      <c r="ELH60" s="38"/>
      <c r="ELI60" s="38"/>
      <c r="ELJ60" s="38"/>
      <c r="ELK60" s="38"/>
      <c r="ELL60" s="38"/>
      <c r="ELM60" s="38"/>
      <c r="ELN60" s="38"/>
      <c r="ELO60" s="38"/>
      <c r="ELP60" s="38"/>
      <c r="ELQ60" s="38"/>
      <c r="ELR60" s="38"/>
    </row>
    <row r="61" spans="1:3710" ht="15" customHeight="1">
      <c r="A61" s="148"/>
      <c r="B61" s="147" t="s">
        <v>301</v>
      </c>
      <c r="C61" s="148"/>
      <c r="D61" s="152">
        <v>58</v>
      </c>
      <c r="E61" s="148"/>
      <c r="F61" s="155"/>
      <c r="G61" s="148"/>
      <c r="H61" s="148"/>
      <c r="I61" s="148"/>
      <c r="J61" s="155"/>
      <c r="K61" s="148"/>
      <c r="L61" s="140" t="s">
        <v>1533</v>
      </c>
      <c r="M61" s="148"/>
      <c r="N61" s="152" t="s">
        <v>1547</v>
      </c>
      <c r="O61" s="148"/>
      <c r="P61" s="134" t="s">
        <v>1979</v>
      </c>
      <c r="Q61" s="148"/>
      <c r="R61" s="148"/>
      <c r="S61" s="148"/>
      <c r="U61" s="148"/>
      <c r="V61" s="148"/>
      <c r="W61" s="181"/>
      <c r="X61" s="142" t="s">
        <v>776</v>
      </c>
      <c r="Y61" s="179" t="s">
        <v>1257</v>
      </c>
      <c r="Z61" s="142" t="s">
        <v>1883</v>
      </c>
      <c r="AA61" s="179" t="s">
        <v>1884</v>
      </c>
      <c r="AB61" s="137" t="s">
        <v>861</v>
      </c>
      <c r="AC61" s="148"/>
      <c r="AD61" s="132"/>
      <c r="AE61" s="132"/>
      <c r="AG61" s="132"/>
      <c r="AK61" s="148"/>
      <c r="AL61" s="176" t="s">
        <v>2058</v>
      </c>
      <c r="AN61" s="175" t="s">
        <v>1699</v>
      </c>
      <c r="AP61" s="148"/>
      <c r="AQ61" s="179"/>
      <c r="AS61" s="38"/>
      <c r="AT61" s="38"/>
    </row>
    <row r="62" spans="1:3710" s="42" customFormat="1" ht="15" customHeight="1">
      <c r="A62" s="156"/>
      <c r="B62" s="147" t="s">
        <v>302</v>
      </c>
      <c r="C62" s="156"/>
      <c r="D62" s="152">
        <v>59</v>
      </c>
      <c r="E62" s="156"/>
      <c r="F62" s="155"/>
      <c r="G62" s="156"/>
      <c r="H62" s="156"/>
      <c r="I62" s="156"/>
      <c r="J62" s="155"/>
      <c r="K62" s="156"/>
      <c r="L62" s="158" t="s">
        <v>1534</v>
      </c>
      <c r="M62" s="156"/>
      <c r="N62" s="152" t="s">
        <v>1543</v>
      </c>
      <c r="O62" s="156"/>
      <c r="P62" s="134" t="s">
        <v>654</v>
      </c>
      <c r="Q62" s="156"/>
      <c r="R62" s="148"/>
      <c r="S62" s="156"/>
      <c r="T62" s="37"/>
      <c r="U62" s="156"/>
      <c r="V62" s="148"/>
      <c r="W62" s="181"/>
      <c r="X62" s="137" t="s">
        <v>777</v>
      </c>
      <c r="Y62" s="179" t="s">
        <v>1244</v>
      </c>
      <c r="Z62" s="145" t="s">
        <v>1036</v>
      </c>
      <c r="AA62" s="179" t="s">
        <v>1295</v>
      </c>
      <c r="AB62" s="137" t="s">
        <v>1056</v>
      </c>
      <c r="AC62" s="156"/>
      <c r="AD62" s="132"/>
      <c r="AE62" s="37"/>
      <c r="AF62" s="37"/>
      <c r="AG62" s="37"/>
      <c r="AH62" s="37"/>
      <c r="AI62" s="37"/>
      <c r="AJ62" s="37"/>
      <c r="AK62" s="156"/>
      <c r="AL62" s="176" t="s">
        <v>2059</v>
      </c>
      <c r="AM62" s="53"/>
      <c r="AN62" s="175" t="s">
        <v>1700</v>
      </c>
      <c r="AO62" s="53"/>
      <c r="AP62" s="148"/>
      <c r="AQ62" s="179"/>
      <c r="AR62" s="53"/>
      <c r="AS62" s="37"/>
      <c r="AT62" s="37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  <c r="BZ62" s="53"/>
      <c r="CA62" s="53"/>
      <c r="CB62" s="53"/>
      <c r="CC62" s="53"/>
      <c r="CD62" s="53"/>
      <c r="CE62" s="53"/>
      <c r="CF62" s="53"/>
      <c r="CG62" s="53"/>
      <c r="CH62" s="53"/>
      <c r="CI62" s="53"/>
      <c r="CJ62" s="53"/>
      <c r="CK62" s="53"/>
      <c r="CL62" s="53"/>
      <c r="CM62" s="53"/>
      <c r="CN62" s="53"/>
      <c r="CO62" s="53"/>
      <c r="CP62" s="53"/>
      <c r="CQ62" s="53"/>
      <c r="CR62" s="53"/>
      <c r="CS62" s="53"/>
      <c r="CT62" s="53"/>
      <c r="CU62" s="53"/>
      <c r="CV62" s="53"/>
      <c r="CW62" s="53"/>
      <c r="CX62" s="53"/>
      <c r="CY62" s="53"/>
      <c r="CZ62" s="53"/>
      <c r="DA62" s="53"/>
      <c r="DB62" s="53"/>
      <c r="DC62" s="53"/>
      <c r="DD62" s="53"/>
      <c r="DE62" s="53"/>
      <c r="DF62" s="53"/>
      <c r="DG62" s="53"/>
      <c r="DH62" s="53"/>
      <c r="DI62" s="53"/>
      <c r="DJ62" s="53"/>
      <c r="DK62" s="53"/>
      <c r="DL62" s="53"/>
      <c r="DM62" s="53"/>
      <c r="DN62" s="53"/>
      <c r="DO62" s="53"/>
      <c r="DP62" s="53"/>
      <c r="DQ62" s="53"/>
      <c r="DR62" s="53"/>
      <c r="DS62" s="53"/>
      <c r="DT62" s="53"/>
      <c r="DU62" s="53"/>
      <c r="DV62" s="53"/>
      <c r="DW62" s="53"/>
      <c r="DX62" s="53"/>
      <c r="DY62" s="53"/>
      <c r="DZ62" s="53"/>
      <c r="EA62" s="53"/>
      <c r="EB62" s="53"/>
      <c r="EC62" s="53"/>
      <c r="ED62" s="53"/>
      <c r="EE62" s="53"/>
      <c r="EF62" s="53"/>
      <c r="EG62" s="53"/>
      <c r="EH62" s="53"/>
      <c r="EI62" s="53"/>
      <c r="EJ62" s="53"/>
      <c r="EK62" s="53"/>
      <c r="EL62" s="53"/>
      <c r="EM62" s="53"/>
      <c r="EN62" s="53"/>
      <c r="EO62" s="53"/>
      <c r="EP62" s="53"/>
      <c r="EQ62" s="53"/>
      <c r="ER62" s="53"/>
      <c r="ES62" s="53"/>
      <c r="ET62" s="53"/>
      <c r="EU62" s="53"/>
      <c r="EV62" s="53"/>
      <c r="EW62" s="53"/>
      <c r="EX62" s="53"/>
      <c r="EY62" s="53"/>
      <c r="EZ62" s="53"/>
      <c r="FA62" s="53"/>
      <c r="FB62" s="53"/>
      <c r="FC62" s="53"/>
      <c r="FD62" s="53"/>
      <c r="FE62" s="53"/>
      <c r="FF62" s="53"/>
      <c r="FG62" s="53"/>
      <c r="FH62" s="53"/>
      <c r="FI62" s="53"/>
      <c r="FJ62" s="53"/>
      <c r="FK62" s="53"/>
      <c r="FL62" s="53"/>
      <c r="FM62" s="53"/>
      <c r="FN62" s="53"/>
      <c r="FO62" s="53"/>
      <c r="FP62" s="53"/>
      <c r="FQ62" s="53"/>
      <c r="FR62" s="53"/>
      <c r="FS62" s="53"/>
      <c r="FT62" s="53"/>
      <c r="FU62" s="53"/>
      <c r="FV62" s="53"/>
      <c r="FW62" s="53"/>
      <c r="FX62" s="53"/>
      <c r="FY62" s="53"/>
      <c r="FZ62" s="53"/>
      <c r="GA62" s="53"/>
      <c r="GB62" s="53"/>
      <c r="GC62" s="53"/>
      <c r="GD62" s="53"/>
      <c r="GE62" s="53"/>
      <c r="GF62" s="53"/>
      <c r="GG62" s="53"/>
      <c r="GH62" s="53"/>
      <c r="GI62" s="53"/>
      <c r="GJ62" s="53"/>
      <c r="GK62" s="53"/>
      <c r="GL62" s="53"/>
      <c r="GM62" s="53"/>
      <c r="GN62" s="53"/>
      <c r="GO62" s="53"/>
      <c r="GP62" s="53"/>
      <c r="GQ62" s="53"/>
      <c r="GR62" s="53"/>
      <c r="GS62" s="53"/>
      <c r="GT62" s="53"/>
      <c r="GU62" s="53"/>
      <c r="GV62" s="53"/>
      <c r="GW62" s="53"/>
      <c r="GX62" s="53"/>
      <c r="GY62" s="53"/>
      <c r="GZ62" s="53"/>
      <c r="HA62" s="53"/>
      <c r="HB62" s="53"/>
      <c r="HC62" s="53"/>
      <c r="HD62" s="53"/>
      <c r="HE62" s="53"/>
      <c r="HF62" s="53"/>
      <c r="HG62" s="53"/>
      <c r="HH62" s="53"/>
      <c r="HI62" s="53"/>
      <c r="HJ62" s="53"/>
      <c r="HK62" s="53"/>
      <c r="HL62" s="53"/>
      <c r="HM62" s="53"/>
      <c r="HN62" s="53"/>
      <c r="HO62" s="53"/>
      <c r="HP62" s="53"/>
      <c r="HQ62" s="53"/>
      <c r="HR62" s="53"/>
      <c r="HS62" s="53"/>
      <c r="HT62" s="53"/>
      <c r="HU62" s="53"/>
      <c r="HV62" s="53"/>
      <c r="HW62" s="53"/>
      <c r="HX62" s="53"/>
      <c r="HY62" s="53"/>
      <c r="HZ62" s="53"/>
      <c r="IA62" s="53"/>
      <c r="IB62" s="53"/>
      <c r="IC62" s="53"/>
      <c r="ID62" s="53"/>
      <c r="IE62" s="53"/>
      <c r="IF62" s="53"/>
      <c r="IG62" s="53"/>
      <c r="IH62" s="53"/>
      <c r="II62" s="53"/>
      <c r="IJ62" s="53"/>
      <c r="IK62" s="53"/>
      <c r="IL62" s="53"/>
      <c r="IM62" s="53"/>
      <c r="IN62" s="53"/>
      <c r="IO62" s="53"/>
      <c r="IP62" s="53"/>
      <c r="IQ62" s="53"/>
      <c r="IR62" s="53"/>
      <c r="IS62" s="53"/>
      <c r="IT62" s="53"/>
      <c r="IU62" s="53"/>
      <c r="IV62" s="53"/>
      <c r="IW62" s="53"/>
      <c r="IX62" s="53"/>
      <c r="IY62" s="53"/>
      <c r="IZ62" s="53"/>
      <c r="JA62" s="53"/>
      <c r="JB62" s="53"/>
      <c r="JC62" s="53"/>
      <c r="JD62" s="53"/>
      <c r="JE62" s="53"/>
      <c r="JF62" s="53"/>
      <c r="JG62" s="53"/>
      <c r="JH62" s="53"/>
      <c r="JI62" s="53"/>
      <c r="JJ62" s="53"/>
      <c r="JK62" s="53"/>
      <c r="JL62" s="53"/>
      <c r="JM62" s="53"/>
      <c r="JN62" s="53"/>
      <c r="JO62" s="53"/>
      <c r="JP62" s="53"/>
      <c r="JQ62" s="53"/>
      <c r="JR62" s="53"/>
      <c r="JS62" s="53"/>
      <c r="JT62" s="53"/>
      <c r="JU62" s="53"/>
      <c r="JV62" s="53"/>
      <c r="JW62" s="53"/>
      <c r="JX62" s="53"/>
      <c r="JY62" s="53"/>
      <c r="JZ62" s="53"/>
      <c r="KA62" s="53"/>
      <c r="KB62" s="53"/>
      <c r="KC62" s="53"/>
      <c r="KD62" s="53"/>
      <c r="KE62" s="53"/>
      <c r="KF62" s="53"/>
      <c r="KG62" s="53"/>
      <c r="KH62" s="53"/>
      <c r="KI62" s="53"/>
      <c r="KJ62" s="53"/>
      <c r="KK62" s="53"/>
      <c r="KL62" s="53"/>
      <c r="KM62" s="53"/>
      <c r="KN62" s="53"/>
      <c r="KO62" s="53"/>
      <c r="KP62" s="53"/>
      <c r="KQ62" s="53"/>
      <c r="KR62" s="53"/>
      <c r="KS62" s="53"/>
      <c r="KT62" s="53"/>
      <c r="KU62" s="53"/>
      <c r="KV62" s="53"/>
      <c r="KW62" s="53"/>
      <c r="KX62" s="53"/>
      <c r="KY62" s="53"/>
      <c r="KZ62" s="53"/>
      <c r="LA62" s="53"/>
      <c r="LB62" s="53"/>
      <c r="LC62" s="53"/>
      <c r="LD62" s="53"/>
      <c r="LE62" s="53"/>
      <c r="LF62" s="53"/>
      <c r="LG62" s="53"/>
      <c r="LH62" s="53"/>
      <c r="LI62" s="53"/>
      <c r="LJ62" s="53"/>
      <c r="LK62" s="53"/>
      <c r="LL62" s="53"/>
      <c r="LM62" s="53"/>
      <c r="LN62" s="53"/>
      <c r="LO62" s="53"/>
      <c r="LP62" s="53"/>
      <c r="LQ62" s="53"/>
      <c r="LR62" s="53"/>
      <c r="LS62" s="53"/>
      <c r="LT62" s="53"/>
      <c r="LU62" s="53"/>
      <c r="LV62" s="53"/>
      <c r="LW62" s="53"/>
      <c r="LX62" s="53"/>
      <c r="LY62" s="53"/>
      <c r="LZ62" s="53"/>
      <c r="MA62" s="53"/>
      <c r="MB62" s="53"/>
      <c r="MC62" s="53"/>
      <c r="MD62" s="53"/>
      <c r="ME62" s="53"/>
      <c r="MF62" s="53"/>
      <c r="MG62" s="53"/>
      <c r="MH62" s="53"/>
      <c r="MI62" s="53"/>
      <c r="MJ62" s="53"/>
      <c r="MK62" s="53"/>
      <c r="ML62" s="53"/>
      <c r="MM62" s="53"/>
      <c r="MN62" s="53"/>
      <c r="MO62" s="53"/>
      <c r="MP62" s="53"/>
      <c r="MQ62" s="53"/>
      <c r="MR62" s="53"/>
      <c r="MS62" s="53"/>
      <c r="MT62" s="53"/>
      <c r="MU62" s="53"/>
      <c r="MV62" s="53"/>
      <c r="MW62" s="53"/>
      <c r="MX62" s="53"/>
      <c r="MY62" s="53"/>
      <c r="MZ62" s="53"/>
      <c r="NA62" s="53"/>
      <c r="NB62" s="53"/>
      <c r="NC62" s="53"/>
      <c r="ND62" s="53"/>
      <c r="NE62" s="53"/>
      <c r="NF62" s="53"/>
      <c r="NG62" s="53"/>
      <c r="NH62" s="53"/>
      <c r="NI62" s="53"/>
      <c r="NJ62" s="53"/>
      <c r="NK62" s="53"/>
      <c r="NL62" s="53"/>
      <c r="NM62" s="53"/>
      <c r="NN62" s="53"/>
      <c r="NO62" s="53"/>
      <c r="NP62" s="53"/>
      <c r="NQ62" s="53"/>
      <c r="NR62" s="53"/>
      <c r="NS62" s="53"/>
      <c r="NT62" s="53"/>
      <c r="NU62" s="53"/>
      <c r="NV62" s="53"/>
      <c r="NW62" s="53"/>
      <c r="NX62" s="53"/>
      <c r="NY62" s="53"/>
      <c r="NZ62" s="53"/>
      <c r="OA62" s="53"/>
      <c r="OB62" s="53"/>
      <c r="OC62" s="53"/>
      <c r="OD62" s="53"/>
      <c r="OE62" s="53"/>
      <c r="OF62" s="53"/>
      <c r="OG62" s="53"/>
      <c r="OH62" s="53"/>
      <c r="OI62" s="53"/>
      <c r="OJ62" s="53"/>
      <c r="OK62" s="53"/>
      <c r="OL62" s="53"/>
      <c r="OM62" s="53"/>
      <c r="ON62" s="53"/>
      <c r="OO62" s="53"/>
      <c r="OP62" s="53"/>
      <c r="OQ62" s="53"/>
      <c r="OR62" s="53"/>
      <c r="OS62" s="53"/>
      <c r="OT62" s="53"/>
      <c r="OU62" s="53"/>
      <c r="OV62" s="53"/>
      <c r="OW62" s="53"/>
      <c r="OX62" s="53"/>
      <c r="OY62" s="53"/>
      <c r="OZ62" s="53"/>
      <c r="PA62" s="53"/>
      <c r="PB62" s="53"/>
      <c r="PC62" s="53"/>
      <c r="PD62" s="53"/>
      <c r="PE62" s="53"/>
      <c r="PF62" s="53"/>
      <c r="PG62" s="53"/>
      <c r="PH62" s="53"/>
      <c r="PI62" s="53"/>
      <c r="PJ62" s="53"/>
      <c r="PK62" s="53"/>
      <c r="PL62" s="53"/>
      <c r="PM62" s="53"/>
      <c r="PN62" s="53"/>
      <c r="PO62" s="53"/>
      <c r="PP62" s="53"/>
      <c r="PQ62" s="53"/>
      <c r="PR62" s="53"/>
      <c r="PS62" s="53"/>
      <c r="PT62" s="53"/>
      <c r="PU62" s="53"/>
      <c r="PV62" s="53"/>
      <c r="PW62" s="53"/>
      <c r="PX62" s="53"/>
      <c r="PY62" s="53"/>
      <c r="PZ62" s="53"/>
      <c r="QA62" s="53"/>
      <c r="QB62" s="53"/>
      <c r="QC62" s="53"/>
      <c r="QD62" s="53"/>
      <c r="QE62" s="53"/>
      <c r="QF62" s="53"/>
      <c r="QG62" s="53"/>
      <c r="QH62" s="53"/>
      <c r="QI62" s="53"/>
      <c r="QJ62" s="53"/>
      <c r="QK62" s="53"/>
      <c r="QL62" s="53"/>
      <c r="QM62" s="53"/>
      <c r="QN62" s="53"/>
      <c r="QO62" s="53"/>
      <c r="QP62" s="53"/>
      <c r="QQ62" s="53"/>
      <c r="QR62" s="53"/>
      <c r="QS62" s="53"/>
      <c r="QT62" s="53"/>
      <c r="QU62" s="53"/>
      <c r="QV62" s="53"/>
      <c r="QW62" s="53"/>
      <c r="QX62" s="53"/>
      <c r="QY62" s="53"/>
      <c r="QZ62" s="53"/>
      <c r="RA62" s="53"/>
      <c r="RB62" s="53"/>
      <c r="RC62" s="53"/>
      <c r="RD62" s="53"/>
      <c r="RE62" s="53"/>
      <c r="RF62" s="53"/>
      <c r="RG62" s="53"/>
      <c r="RH62" s="53"/>
      <c r="RI62" s="53"/>
      <c r="RJ62" s="53"/>
      <c r="RK62" s="53"/>
      <c r="RL62" s="53"/>
      <c r="RM62" s="53"/>
      <c r="RN62" s="53"/>
      <c r="RO62" s="53"/>
      <c r="RP62" s="53"/>
      <c r="RQ62" s="53"/>
      <c r="RR62" s="53"/>
      <c r="RS62" s="53"/>
      <c r="RT62" s="53"/>
      <c r="RU62" s="53"/>
      <c r="RV62" s="53"/>
      <c r="RW62" s="53"/>
      <c r="RX62" s="53"/>
      <c r="RY62" s="53"/>
      <c r="RZ62" s="53"/>
      <c r="SA62" s="53"/>
      <c r="SB62" s="53"/>
      <c r="SC62" s="53"/>
      <c r="SD62" s="53"/>
      <c r="SE62" s="53"/>
      <c r="SF62" s="53"/>
      <c r="SG62" s="53"/>
      <c r="SH62" s="53"/>
      <c r="SI62" s="53"/>
      <c r="SJ62" s="53"/>
      <c r="SK62" s="53"/>
      <c r="SL62" s="53"/>
      <c r="SM62" s="53"/>
      <c r="SN62" s="53"/>
      <c r="SO62" s="53"/>
      <c r="SP62" s="53"/>
      <c r="SQ62" s="53"/>
      <c r="SR62" s="53"/>
      <c r="SS62" s="53"/>
      <c r="ST62" s="53"/>
      <c r="SU62" s="53"/>
      <c r="SV62" s="53"/>
      <c r="SW62" s="53"/>
      <c r="SX62" s="53"/>
      <c r="SY62" s="53"/>
      <c r="SZ62" s="53"/>
      <c r="TA62" s="53"/>
      <c r="TB62" s="53"/>
      <c r="TC62" s="53"/>
      <c r="TD62" s="53"/>
      <c r="TE62" s="53"/>
      <c r="TF62" s="53"/>
      <c r="TG62" s="53"/>
      <c r="TH62" s="53"/>
      <c r="TI62" s="53"/>
      <c r="TJ62" s="53"/>
      <c r="TK62" s="53"/>
      <c r="TL62" s="53"/>
      <c r="TM62" s="53"/>
      <c r="TN62" s="53"/>
      <c r="TO62" s="53"/>
      <c r="TP62" s="53"/>
      <c r="TQ62" s="53"/>
      <c r="TR62" s="53"/>
      <c r="TS62" s="53"/>
      <c r="TT62" s="53"/>
      <c r="TU62" s="53"/>
      <c r="TV62" s="53"/>
      <c r="TW62" s="53"/>
      <c r="TX62" s="53"/>
      <c r="TY62" s="53"/>
      <c r="TZ62" s="53"/>
      <c r="UA62" s="53"/>
      <c r="UB62" s="53"/>
      <c r="UC62" s="53"/>
      <c r="UD62" s="53"/>
      <c r="UE62" s="53"/>
      <c r="UF62" s="53"/>
      <c r="UG62" s="53"/>
      <c r="UH62" s="53"/>
      <c r="UI62" s="53"/>
      <c r="UJ62" s="53"/>
      <c r="UK62" s="53"/>
      <c r="UL62" s="53"/>
      <c r="UM62" s="53"/>
      <c r="UN62" s="53"/>
      <c r="UO62" s="53"/>
      <c r="UP62" s="53"/>
      <c r="UQ62" s="53"/>
      <c r="UR62" s="53"/>
      <c r="US62" s="53"/>
      <c r="UT62" s="53"/>
      <c r="UU62" s="53"/>
      <c r="UV62" s="53"/>
      <c r="UW62" s="53"/>
      <c r="UX62" s="53"/>
      <c r="UY62" s="53"/>
      <c r="UZ62" s="53"/>
      <c r="VA62" s="53"/>
      <c r="VB62" s="53"/>
      <c r="VC62" s="53"/>
      <c r="VD62" s="53"/>
      <c r="VE62" s="53"/>
      <c r="VF62" s="53"/>
      <c r="VG62" s="53"/>
      <c r="VH62" s="53"/>
      <c r="VI62" s="53"/>
      <c r="VJ62" s="53"/>
      <c r="VK62" s="53"/>
      <c r="VL62" s="53"/>
      <c r="VM62" s="53"/>
      <c r="VN62" s="53"/>
      <c r="VO62" s="53"/>
      <c r="VP62" s="53"/>
      <c r="VQ62" s="53"/>
      <c r="VR62" s="53"/>
      <c r="VS62" s="53"/>
      <c r="VT62" s="53"/>
      <c r="VU62" s="53"/>
      <c r="VV62" s="53"/>
      <c r="VW62" s="53"/>
      <c r="VX62" s="53"/>
      <c r="VY62" s="53"/>
      <c r="VZ62" s="53"/>
      <c r="WA62" s="53"/>
      <c r="WB62" s="53"/>
      <c r="WC62" s="53"/>
      <c r="WD62" s="53"/>
      <c r="WE62" s="53"/>
      <c r="WF62" s="53"/>
      <c r="WG62" s="53"/>
      <c r="WH62" s="53"/>
      <c r="WI62" s="53"/>
      <c r="WJ62" s="53"/>
      <c r="WK62" s="53"/>
      <c r="WL62" s="53"/>
      <c r="WM62" s="53"/>
      <c r="WN62" s="53"/>
      <c r="WO62" s="53"/>
      <c r="WP62" s="53"/>
      <c r="WQ62" s="53"/>
      <c r="WR62" s="53"/>
      <c r="WS62" s="53"/>
      <c r="WT62" s="53"/>
      <c r="WU62" s="53"/>
      <c r="WV62" s="53"/>
      <c r="WW62" s="53"/>
      <c r="WX62" s="53"/>
      <c r="WY62" s="53"/>
      <c r="WZ62" s="53"/>
      <c r="XA62" s="53"/>
      <c r="XB62" s="53"/>
      <c r="XC62" s="53"/>
      <c r="XD62" s="53"/>
      <c r="XE62" s="53"/>
      <c r="XF62" s="53"/>
      <c r="XG62" s="53"/>
      <c r="XH62" s="53"/>
      <c r="XI62" s="53"/>
      <c r="XJ62" s="53"/>
      <c r="XK62" s="53"/>
      <c r="XL62" s="53"/>
      <c r="XM62" s="53"/>
      <c r="XN62" s="53"/>
      <c r="XO62" s="53"/>
      <c r="XP62" s="53"/>
      <c r="XQ62" s="53"/>
      <c r="XR62" s="53"/>
      <c r="XS62" s="53"/>
      <c r="XT62" s="53"/>
      <c r="XU62" s="53"/>
      <c r="XV62" s="53"/>
      <c r="XW62" s="53"/>
      <c r="XX62" s="53"/>
      <c r="XY62" s="53"/>
      <c r="XZ62" s="53"/>
      <c r="YA62" s="53"/>
      <c r="YB62" s="53"/>
      <c r="YC62" s="53"/>
      <c r="YD62" s="53"/>
      <c r="YE62" s="53"/>
      <c r="YF62" s="53"/>
      <c r="YG62" s="53"/>
      <c r="YH62" s="53"/>
      <c r="YI62" s="53"/>
      <c r="YJ62" s="53"/>
      <c r="YK62" s="53"/>
      <c r="YL62" s="53"/>
      <c r="YM62" s="53"/>
      <c r="YN62" s="53"/>
      <c r="YO62" s="53"/>
      <c r="YP62" s="53"/>
      <c r="YQ62" s="53"/>
      <c r="YR62" s="53"/>
      <c r="YS62" s="53"/>
      <c r="YT62" s="53"/>
      <c r="YU62" s="53"/>
      <c r="YV62" s="53"/>
      <c r="YW62" s="53"/>
      <c r="YX62" s="53"/>
      <c r="YY62" s="53"/>
      <c r="YZ62" s="53"/>
      <c r="ZA62" s="53"/>
      <c r="ZB62" s="53"/>
      <c r="ZC62" s="53"/>
      <c r="ZD62" s="53"/>
      <c r="ZE62" s="53"/>
      <c r="ZF62" s="53"/>
      <c r="ZG62" s="53"/>
      <c r="ZH62" s="53"/>
      <c r="ZI62" s="53"/>
      <c r="ZJ62" s="53"/>
      <c r="ZK62" s="53"/>
      <c r="ZL62" s="53"/>
      <c r="ZM62" s="53"/>
      <c r="ZN62" s="53"/>
      <c r="ZO62" s="53"/>
      <c r="ZP62" s="53"/>
      <c r="ZQ62" s="53"/>
      <c r="ZR62" s="53"/>
      <c r="ZS62" s="53"/>
      <c r="ZT62" s="53"/>
      <c r="ZU62" s="53"/>
      <c r="ZV62" s="53"/>
      <c r="ZW62" s="53"/>
      <c r="ZX62" s="53"/>
      <c r="ZY62" s="53"/>
      <c r="ZZ62" s="53"/>
      <c r="AAA62" s="53"/>
      <c r="AAB62" s="53"/>
      <c r="AAC62" s="53"/>
      <c r="AAD62" s="53"/>
      <c r="AAE62" s="53"/>
      <c r="AAF62" s="53"/>
      <c r="AAG62" s="53"/>
      <c r="AAH62" s="53"/>
      <c r="AAI62" s="53"/>
      <c r="AAJ62" s="53"/>
      <c r="AAK62" s="53"/>
      <c r="AAL62" s="53"/>
      <c r="AAM62" s="53"/>
      <c r="AAN62" s="53"/>
      <c r="AAO62" s="53"/>
      <c r="AAP62" s="53"/>
      <c r="AAQ62" s="53"/>
      <c r="AAR62" s="53"/>
      <c r="AAS62" s="53"/>
      <c r="AAT62" s="53"/>
      <c r="AAU62" s="53"/>
      <c r="AAV62" s="53"/>
      <c r="AAW62" s="53"/>
      <c r="AAX62" s="53"/>
      <c r="AAY62" s="53"/>
      <c r="AAZ62" s="53"/>
      <c r="ABA62" s="53"/>
      <c r="ABB62" s="53"/>
      <c r="ABC62" s="53"/>
      <c r="ABD62" s="53"/>
      <c r="ABE62" s="53"/>
      <c r="ABF62" s="53"/>
      <c r="ABG62" s="53"/>
      <c r="ABH62" s="53"/>
      <c r="ABI62" s="53"/>
      <c r="ABJ62" s="53"/>
      <c r="ABK62" s="53"/>
      <c r="ABL62" s="53"/>
      <c r="ABM62" s="53"/>
      <c r="ABN62" s="53"/>
      <c r="ABO62" s="53"/>
      <c r="ABP62" s="53"/>
      <c r="ABQ62" s="53"/>
      <c r="ABR62" s="53"/>
      <c r="ABS62" s="53"/>
      <c r="ABT62" s="53"/>
      <c r="ABU62" s="53"/>
      <c r="ABV62" s="53"/>
      <c r="ABW62" s="53"/>
      <c r="ABX62" s="53"/>
      <c r="ABY62" s="53"/>
      <c r="ABZ62" s="53"/>
      <c r="ACA62" s="53"/>
      <c r="ACB62" s="53"/>
      <c r="ACC62" s="53"/>
      <c r="ACD62" s="53"/>
      <c r="ACE62" s="53"/>
      <c r="ACF62" s="53"/>
      <c r="ACG62" s="53"/>
      <c r="ACH62" s="53"/>
      <c r="ACI62" s="53"/>
      <c r="ACJ62" s="53"/>
      <c r="ACK62" s="53"/>
      <c r="ACL62" s="53"/>
      <c r="ACM62" s="53"/>
      <c r="ACN62" s="53"/>
      <c r="ACO62" s="53"/>
      <c r="ACP62" s="53"/>
      <c r="ACQ62" s="53"/>
      <c r="ACR62" s="53"/>
      <c r="ACS62" s="53"/>
      <c r="ACT62" s="53"/>
      <c r="ACU62" s="53"/>
      <c r="ACV62" s="53"/>
      <c r="ACW62" s="53"/>
      <c r="ACX62" s="53"/>
      <c r="ACY62" s="53"/>
      <c r="ACZ62" s="53"/>
      <c r="ADA62" s="53"/>
      <c r="ADB62" s="53"/>
      <c r="ADC62" s="53"/>
      <c r="ADD62" s="53"/>
      <c r="ADE62" s="53"/>
      <c r="ADF62" s="53"/>
      <c r="ADG62" s="53"/>
      <c r="ADH62" s="53"/>
      <c r="ADI62" s="53"/>
      <c r="ADJ62" s="53"/>
      <c r="ADK62" s="53"/>
      <c r="ADL62" s="53"/>
      <c r="ADM62" s="53"/>
      <c r="ADN62" s="53"/>
      <c r="ADO62" s="53"/>
      <c r="ADP62" s="53"/>
      <c r="ADQ62" s="53"/>
      <c r="ADR62" s="53"/>
      <c r="ADS62" s="53"/>
      <c r="ADT62" s="53"/>
      <c r="ADU62" s="53"/>
      <c r="ADV62" s="53"/>
      <c r="ADW62" s="53"/>
      <c r="ADX62" s="53"/>
      <c r="ADY62" s="53"/>
      <c r="ADZ62" s="53"/>
      <c r="AEA62" s="53"/>
      <c r="AEB62" s="53"/>
      <c r="AEC62" s="53"/>
      <c r="AED62" s="53"/>
      <c r="AEE62" s="53"/>
      <c r="AEF62" s="53"/>
      <c r="AEG62" s="53"/>
      <c r="AEH62" s="53"/>
      <c r="AEI62" s="53"/>
      <c r="AEJ62" s="53"/>
      <c r="AEK62" s="53"/>
      <c r="AEL62" s="53"/>
      <c r="AEM62" s="53"/>
      <c r="AEN62" s="53"/>
      <c r="AEO62" s="53"/>
      <c r="AEP62" s="53"/>
      <c r="AEQ62" s="53"/>
      <c r="AER62" s="53"/>
      <c r="AES62" s="53"/>
      <c r="AET62" s="53"/>
      <c r="AEU62" s="53"/>
      <c r="AEV62" s="53"/>
      <c r="AEW62" s="53"/>
      <c r="AEX62" s="53"/>
      <c r="AEY62" s="53"/>
      <c r="AEZ62" s="53"/>
      <c r="AFA62" s="53"/>
      <c r="AFB62" s="53"/>
      <c r="AFC62" s="53"/>
      <c r="AFD62" s="53"/>
      <c r="AFE62" s="53"/>
      <c r="AFF62" s="53"/>
      <c r="AFG62" s="53"/>
      <c r="AFH62" s="53"/>
      <c r="AFI62" s="53"/>
      <c r="AFJ62" s="53"/>
      <c r="AFK62" s="53"/>
      <c r="AFL62" s="53"/>
      <c r="AFM62" s="53"/>
      <c r="AFN62" s="53"/>
      <c r="AFO62" s="53"/>
      <c r="AFP62" s="53"/>
      <c r="AFQ62" s="53"/>
      <c r="AFR62" s="53"/>
      <c r="AFS62" s="53"/>
      <c r="AFT62" s="53"/>
      <c r="AFU62" s="53"/>
      <c r="AFV62" s="53"/>
      <c r="AFW62" s="53"/>
      <c r="AFX62" s="53"/>
      <c r="AFY62" s="53"/>
      <c r="AFZ62" s="53"/>
      <c r="AGA62" s="53"/>
      <c r="AGB62" s="53"/>
      <c r="AGC62" s="53"/>
      <c r="AGD62" s="53"/>
      <c r="AGE62" s="53"/>
      <c r="AGF62" s="53"/>
      <c r="AGG62" s="53"/>
      <c r="AGH62" s="53"/>
      <c r="AGI62" s="53"/>
      <c r="AGJ62" s="53"/>
      <c r="AGK62" s="53"/>
      <c r="AGL62" s="53"/>
      <c r="AGM62" s="53"/>
      <c r="AGN62" s="53"/>
      <c r="AGO62" s="53"/>
      <c r="AGP62" s="53"/>
      <c r="AGQ62" s="53"/>
      <c r="AGR62" s="53"/>
      <c r="AGS62" s="53"/>
      <c r="AGT62" s="53"/>
      <c r="AGU62" s="53"/>
      <c r="AGV62" s="53"/>
      <c r="AGW62" s="53"/>
      <c r="AGX62" s="53"/>
      <c r="AGY62" s="53"/>
      <c r="AGZ62" s="53"/>
      <c r="AHA62" s="53"/>
      <c r="AHB62" s="53"/>
      <c r="AHC62" s="53"/>
      <c r="AHD62" s="53"/>
      <c r="AHE62" s="53"/>
      <c r="AHF62" s="53"/>
      <c r="AHG62" s="53"/>
      <c r="AHH62" s="53"/>
      <c r="AHI62" s="53"/>
      <c r="AHJ62" s="53"/>
      <c r="AHK62" s="53"/>
      <c r="AHL62" s="53"/>
      <c r="AHM62" s="53"/>
      <c r="AHN62" s="53"/>
      <c r="AHO62" s="53"/>
      <c r="AHP62" s="53"/>
      <c r="AHQ62" s="53"/>
      <c r="AHR62" s="53"/>
      <c r="AHS62" s="53"/>
      <c r="AHT62" s="53"/>
      <c r="AHU62" s="53"/>
      <c r="AHV62" s="53"/>
      <c r="AHW62" s="53"/>
      <c r="AHX62" s="53"/>
      <c r="AHY62" s="53"/>
      <c r="AHZ62" s="53"/>
      <c r="AIA62" s="53"/>
      <c r="AIB62" s="53"/>
      <c r="AIC62" s="53"/>
      <c r="AID62" s="53"/>
      <c r="AIE62" s="53"/>
      <c r="AIF62" s="53"/>
      <c r="AIG62" s="53"/>
      <c r="AIH62" s="53"/>
      <c r="AII62" s="53"/>
      <c r="AIJ62" s="53"/>
      <c r="AIK62" s="53"/>
      <c r="AIL62" s="53"/>
      <c r="AIM62" s="53"/>
      <c r="AIN62" s="53"/>
      <c r="AIO62" s="53"/>
      <c r="AIP62" s="53"/>
      <c r="AIQ62" s="53"/>
      <c r="AIR62" s="53"/>
      <c r="AIS62" s="53"/>
      <c r="AIT62" s="53"/>
      <c r="AIU62" s="53"/>
      <c r="AIV62" s="53"/>
      <c r="AIW62" s="53"/>
      <c r="AIX62" s="53"/>
      <c r="AIY62" s="53"/>
      <c r="AIZ62" s="53"/>
      <c r="AJA62" s="53"/>
      <c r="AJB62" s="53"/>
      <c r="AJC62" s="53"/>
      <c r="AJD62" s="53"/>
      <c r="AJE62" s="53"/>
      <c r="AJF62" s="53"/>
      <c r="AJG62" s="53"/>
      <c r="AJH62" s="53"/>
      <c r="AJI62" s="53"/>
      <c r="AJJ62" s="53"/>
      <c r="AJK62" s="53"/>
      <c r="AJL62" s="53"/>
      <c r="AJM62" s="53"/>
      <c r="AJN62" s="53"/>
      <c r="AJO62" s="53"/>
      <c r="AJP62" s="53"/>
      <c r="AJQ62" s="53"/>
      <c r="AJR62" s="53"/>
      <c r="AJS62" s="53"/>
      <c r="AJT62" s="53"/>
      <c r="AJU62" s="53"/>
      <c r="AJV62" s="53"/>
      <c r="AJW62" s="53"/>
      <c r="AJX62" s="53"/>
      <c r="AJY62" s="53"/>
      <c r="AJZ62" s="53"/>
      <c r="AKA62" s="53"/>
      <c r="AKB62" s="53"/>
      <c r="AKC62" s="53"/>
      <c r="AKD62" s="53"/>
      <c r="AKE62" s="53"/>
      <c r="AKF62" s="53"/>
      <c r="AKG62" s="53"/>
      <c r="AKH62" s="53"/>
      <c r="AKI62" s="53"/>
      <c r="AKJ62" s="53"/>
      <c r="AKK62" s="53"/>
      <c r="AKL62" s="53"/>
      <c r="AKM62" s="53"/>
      <c r="AKN62" s="53"/>
      <c r="AKO62" s="53"/>
      <c r="AKP62" s="53"/>
      <c r="AKQ62" s="53"/>
      <c r="AKR62" s="53"/>
      <c r="AKS62" s="53"/>
      <c r="AKT62" s="53"/>
      <c r="AKU62" s="53"/>
      <c r="AKV62" s="53"/>
      <c r="AKW62" s="53"/>
      <c r="AKX62" s="53"/>
      <c r="AKY62" s="53"/>
      <c r="AKZ62" s="53"/>
      <c r="ALA62" s="53"/>
      <c r="ALB62" s="53"/>
      <c r="ALC62" s="53"/>
      <c r="ALD62" s="53"/>
      <c r="ALE62" s="53"/>
      <c r="ALF62" s="53"/>
      <c r="ALG62" s="53"/>
      <c r="ALH62" s="53"/>
      <c r="ALI62" s="53"/>
      <c r="ALJ62" s="53"/>
      <c r="ALK62" s="53"/>
      <c r="ALL62" s="53"/>
      <c r="ALM62" s="53"/>
      <c r="ALN62" s="53"/>
      <c r="ALO62" s="53"/>
      <c r="ALP62" s="53"/>
      <c r="ALQ62" s="53"/>
      <c r="ALR62" s="53"/>
      <c r="ALS62" s="53"/>
      <c r="ALT62" s="53"/>
      <c r="ALU62" s="53"/>
      <c r="ALV62" s="53"/>
      <c r="ALW62" s="53"/>
      <c r="ALX62" s="53"/>
      <c r="ALY62" s="53"/>
      <c r="ALZ62" s="53"/>
      <c r="AMA62" s="53"/>
      <c r="AMB62" s="53"/>
      <c r="AMC62" s="53"/>
      <c r="AMD62" s="53"/>
      <c r="AME62" s="53"/>
      <c r="AMF62" s="53"/>
      <c r="AMG62" s="53"/>
      <c r="AMH62" s="53"/>
      <c r="AMI62" s="53"/>
      <c r="AMJ62" s="53"/>
      <c r="AMK62" s="53"/>
      <c r="AML62" s="53"/>
      <c r="AMM62" s="53"/>
      <c r="AMN62" s="53"/>
      <c r="AMO62" s="53"/>
      <c r="AMP62" s="53"/>
      <c r="AMQ62" s="53"/>
      <c r="AMR62" s="53"/>
      <c r="AMS62" s="53"/>
      <c r="AMT62" s="53"/>
      <c r="AMU62" s="53"/>
      <c r="AMV62" s="53"/>
      <c r="AMW62" s="53"/>
      <c r="AMX62" s="53"/>
      <c r="AMY62" s="53"/>
      <c r="AMZ62" s="53"/>
      <c r="ANA62" s="53"/>
      <c r="ANB62" s="53"/>
      <c r="ANC62" s="53"/>
      <c r="AND62" s="53"/>
      <c r="ANE62" s="53"/>
      <c r="ANF62" s="53"/>
      <c r="ANG62" s="53"/>
      <c r="ANH62" s="53"/>
      <c r="ANI62" s="53"/>
      <c r="ANJ62" s="53"/>
      <c r="ANK62" s="53"/>
      <c r="ANL62" s="53"/>
      <c r="ANM62" s="53"/>
      <c r="ANN62" s="53"/>
      <c r="ANO62" s="53"/>
      <c r="ANP62" s="53"/>
      <c r="ANQ62" s="53"/>
      <c r="ANR62" s="53"/>
      <c r="ANS62" s="53"/>
      <c r="ANT62" s="53"/>
      <c r="ANU62" s="53"/>
      <c r="ANV62" s="53"/>
      <c r="ANW62" s="53"/>
      <c r="ANX62" s="53"/>
      <c r="ANY62" s="53"/>
      <c r="ANZ62" s="53"/>
      <c r="AOA62" s="53"/>
      <c r="AOB62" s="53"/>
      <c r="AOC62" s="53"/>
      <c r="AOD62" s="53"/>
      <c r="AOE62" s="53"/>
      <c r="AOF62" s="53"/>
      <c r="AOG62" s="53"/>
      <c r="AOH62" s="53"/>
      <c r="AOI62" s="53"/>
      <c r="AOJ62" s="53"/>
      <c r="AOK62" s="53"/>
      <c r="AOL62" s="53"/>
      <c r="AOM62" s="53"/>
      <c r="AON62" s="53"/>
      <c r="AOO62" s="53"/>
      <c r="AOP62" s="53"/>
      <c r="AOQ62" s="53"/>
      <c r="AOR62" s="53"/>
      <c r="AOS62" s="53"/>
      <c r="AOT62" s="53"/>
      <c r="AOU62" s="53"/>
      <c r="AOV62" s="53"/>
      <c r="AOW62" s="53"/>
      <c r="AOX62" s="53"/>
      <c r="AOY62" s="53"/>
      <c r="AOZ62" s="53"/>
      <c r="APA62" s="53"/>
      <c r="APB62" s="53"/>
      <c r="APC62" s="53"/>
      <c r="APD62" s="53"/>
      <c r="APE62" s="53"/>
      <c r="APF62" s="53"/>
      <c r="APG62" s="53"/>
      <c r="APH62" s="53"/>
      <c r="API62" s="53"/>
      <c r="APJ62" s="53"/>
      <c r="APK62" s="53"/>
      <c r="APL62" s="53"/>
      <c r="APM62" s="53"/>
      <c r="APN62" s="53"/>
      <c r="APO62" s="53"/>
      <c r="APP62" s="53"/>
      <c r="APQ62" s="53"/>
      <c r="APR62" s="53"/>
      <c r="APS62" s="53"/>
      <c r="APT62" s="53"/>
      <c r="APU62" s="53"/>
      <c r="APV62" s="53"/>
      <c r="APW62" s="53"/>
      <c r="APX62" s="53"/>
      <c r="APY62" s="53"/>
      <c r="APZ62" s="53"/>
      <c r="AQA62" s="53"/>
      <c r="AQB62" s="53"/>
      <c r="AQC62" s="53"/>
      <c r="AQD62" s="53"/>
      <c r="AQE62" s="53"/>
      <c r="AQF62" s="53"/>
      <c r="AQG62" s="53"/>
      <c r="AQH62" s="53"/>
      <c r="AQI62" s="53"/>
      <c r="AQJ62" s="53"/>
      <c r="AQK62" s="53"/>
      <c r="AQL62" s="53"/>
      <c r="AQM62" s="53"/>
      <c r="AQN62" s="53"/>
      <c r="AQO62" s="53"/>
      <c r="AQP62" s="53"/>
      <c r="AQQ62" s="53"/>
      <c r="AQR62" s="53"/>
      <c r="AQS62" s="53"/>
      <c r="AQT62" s="53"/>
      <c r="AQU62" s="53"/>
      <c r="AQV62" s="53"/>
      <c r="AQW62" s="53"/>
      <c r="AQX62" s="53"/>
      <c r="AQY62" s="53"/>
      <c r="AQZ62" s="53"/>
      <c r="ARA62" s="53"/>
      <c r="ARB62" s="53"/>
      <c r="ARC62" s="53"/>
      <c r="ARD62" s="53"/>
      <c r="ARE62" s="53"/>
      <c r="ARF62" s="53"/>
      <c r="ARG62" s="53"/>
      <c r="ARH62" s="53"/>
      <c r="ARI62" s="53"/>
      <c r="ARJ62" s="53"/>
      <c r="ARK62" s="53"/>
      <c r="ARL62" s="53"/>
      <c r="ARM62" s="53"/>
      <c r="ARN62" s="53"/>
      <c r="ARO62" s="53"/>
      <c r="ARP62" s="53"/>
      <c r="ARQ62" s="53"/>
      <c r="ARR62" s="53"/>
      <c r="ARS62" s="53"/>
      <c r="ART62" s="53"/>
      <c r="ARU62" s="53"/>
      <c r="ARV62" s="53"/>
      <c r="ARW62" s="53"/>
      <c r="ARX62" s="53"/>
      <c r="ARY62" s="53"/>
      <c r="ARZ62" s="53"/>
      <c r="ASA62" s="53"/>
      <c r="ASB62" s="53"/>
      <c r="ASC62" s="53"/>
      <c r="ASD62" s="53"/>
      <c r="ASE62" s="53"/>
      <c r="ASF62" s="53"/>
      <c r="ASG62" s="53"/>
      <c r="ASH62" s="53"/>
      <c r="ASI62" s="53"/>
      <c r="ASJ62" s="53"/>
      <c r="ASK62" s="53"/>
      <c r="ASL62" s="53"/>
      <c r="ASM62" s="53"/>
      <c r="ASN62" s="53"/>
      <c r="ASO62" s="53"/>
      <c r="ASP62" s="53"/>
      <c r="ASQ62" s="53"/>
      <c r="ASR62" s="53"/>
      <c r="ASS62" s="53"/>
      <c r="AST62" s="53"/>
      <c r="ASU62" s="53"/>
      <c r="ASV62" s="53"/>
      <c r="ASW62" s="53"/>
      <c r="ASX62" s="53"/>
      <c r="ASY62" s="53"/>
      <c r="ASZ62" s="53"/>
      <c r="ATA62" s="53"/>
      <c r="ATB62" s="53"/>
      <c r="ATC62" s="53"/>
      <c r="ATD62" s="53"/>
      <c r="ATE62" s="53"/>
      <c r="ATF62" s="53"/>
      <c r="ATG62" s="53"/>
      <c r="ATH62" s="53"/>
      <c r="ATI62" s="53"/>
      <c r="ATJ62" s="53"/>
      <c r="ATK62" s="53"/>
      <c r="ATL62" s="53"/>
      <c r="ATM62" s="53"/>
      <c r="ATN62" s="53"/>
      <c r="ATO62" s="53"/>
      <c r="ATP62" s="53"/>
      <c r="ATQ62" s="53"/>
      <c r="ATR62" s="53"/>
      <c r="ATS62" s="53"/>
      <c r="ATT62" s="53"/>
      <c r="ATU62" s="53"/>
      <c r="ATV62" s="53"/>
      <c r="ATW62" s="53"/>
      <c r="ATX62" s="53"/>
      <c r="ATY62" s="53"/>
      <c r="ATZ62" s="53"/>
      <c r="AUA62" s="53"/>
      <c r="AUB62" s="53"/>
      <c r="AUC62" s="53"/>
      <c r="AUD62" s="53"/>
      <c r="AUE62" s="53"/>
      <c r="AUF62" s="53"/>
      <c r="AUG62" s="53"/>
      <c r="AUH62" s="53"/>
      <c r="AUI62" s="53"/>
      <c r="AUJ62" s="53"/>
      <c r="AUK62" s="53"/>
      <c r="AUL62" s="53"/>
      <c r="AUM62" s="53"/>
      <c r="AUN62" s="53"/>
      <c r="AUO62" s="53"/>
      <c r="AUP62" s="53"/>
      <c r="AUQ62" s="53"/>
      <c r="AUR62" s="53"/>
      <c r="AUS62" s="53"/>
      <c r="AUT62" s="53"/>
      <c r="AUU62" s="53"/>
      <c r="AUV62" s="53"/>
      <c r="AUW62" s="53"/>
      <c r="AUX62" s="53"/>
      <c r="AUY62" s="53"/>
      <c r="AUZ62" s="53"/>
      <c r="AVA62" s="53"/>
      <c r="AVB62" s="53"/>
      <c r="AVC62" s="53"/>
      <c r="AVD62" s="53"/>
      <c r="AVE62" s="53"/>
      <c r="AVF62" s="53"/>
      <c r="AVG62" s="53"/>
      <c r="AVH62" s="53"/>
      <c r="AVI62" s="53"/>
      <c r="AVJ62" s="53"/>
      <c r="AVK62" s="53"/>
      <c r="AVL62" s="53"/>
      <c r="AVM62" s="53"/>
      <c r="AVN62" s="53"/>
      <c r="AVO62" s="53"/>
      <c r="AVP62" s="53"/>
      <c r="AVQ62" s="53"/>
      <c r="AVR62" s="53"/>
      <c r="AVS62" s="53"/>
      <c r="AVT62" s="53"/>
      <c r="AVU62" s="53"/>
      <c r="AVV62" s="53"/>
      <c r="AVW62" s="53"/>
      <c r="AVX62" s="53"/>
      <c r="AVY62" s="53"/>
      <c r="AVZ62" s="53"/>
      <c r="AWA62" s="53"/>
      <c r="AWB62" s="53"/>
      <c r="AWC62" s="53"/>
      <c r="AWD62" s="53"/>
      <c r="AWE62" s="53"/>
      <c r="AWF62" s="53"/>
      <c r="AWG62" s="53"/>
      <c r="AWH62" s="53"/>
      <c r="AWI62" s="53"/>
      <c r="AWJ62" s="53"/>
      <c r="AWK62" s="53"/>
      <c r="AWL62" s="53"/>
      <c r="AWM62" s="53"/>
      <c r="AWN62" s="53"/>
      <c r="AWO62" s="53"/>
      <c r="AWP62" s="53"/>
      <c r="AWQ62" s="53"/>
      <c r="AWR62" s="53"/>
      <c r="AWS62" s="53"/>
      <c r="AWT62" s="53"/>
      <c r="AWU62" s="53"/>
      <c r="AWV62" s="53"/>
      <c r="AWW62" s="53"/>
      <c r="AWX62" s="53"/>
      <c r="AWY62" s="53"/>
      <c r="AWZ62" s="53"/>
      <c r="AXA62" s="53"/>
      <c r="AXB62" s="53"/>
      <c r="AXC62" s="53"/>
      <c r="AXD62" s="53"/>
      <c r="AXE62" s="53"/>
      <c r="AXF62" s="53"/>
      <c r="AXG62" s="53"/>
      <c r="AXH62" s="53"/>
      <c r="AXI62" s="53"/>
      <c r="AXJ62" s="53"/>
      <c r="AXK62" s="53"/>
      <c r="AXL62" s="53"/>
      <c r="AXM62" s="53"/>
      <c r="AXN62" s="53"/>
      <c r="AXO62" s="53"/>
      <c r="AXP62" s="53"/>
      <c r="AXQ62" s="53"/>
      <c r="AXR62" s="53"/>
      <c r="AXS62" s="53"/>
      <c r="AXT62" s="53"/>
      <c r="AXU62" s="53"/>
      <c r="AXV62" s="53"/>
      <c r="AXW62" s="53"/>
      <c r="AXX62" s="53"/>
      <c r="AXY62" s="53"/>
      <c r="AXZ62" s="53"/>
      <c r="AYA62" s="53"/>
      <c r="AYB62" s="53"/>
      <c r="AYC62" s="53"/>
      <c r="AYD62" s="53"/>
      <c r="AYE62" s="53"/>
      <c r="AYF62" s="53"/>
      <c r="AYG62" s="53"/>
      <c r="AYH62" s="53"/>
      <c r="AYI62" s="53"/>
      <c r="AYJ62" s="53"/>
      <c r="AYK62" s="53"/>
      <c r="AYL62" s="53"/>
      <c r="AYM62" s="53"/>
      <c r="AYN62" s="53"/>
      <c r="AYO62" s="53"/>
      <c r="AYP62" s="53"/>
      <c r="AYQ62" s="53"/>
      <c r="AYR62" s="53"/>
      <c r="AYS62" s="53"/>
      <c r="AYT62" s="53"/>
      <c r="AYU62" s="53"/>
      <c r="AYV62" s="53"/>
      <c r="AYW62" s="53"/>
      <c r="AYX62" s="53"/>
      <c r="AYY62" s="53"/>
      <c r="AYZ62" s="53"/>
      <c r="AZA62" s="53"/>
      <c r="AZB62" s="53"/>
      <c r="AZC62" s="53"/>
      <c r="AZD62" s="53"/>
      <c r="AZE62" s="53"/>
      <c r="AZF62" s="53"/>
      <c r="AZG62" s="53"/>
      <c r="AZH62" s="53"/>
      <c r="AZI62" s="53"/>
      <c r="AZJ62" s="53"/>
      <c r="AZK62" s="53"/>
      <c r="AZL62" s="53"/>
      <c r="AZM62" s="53"/>
      <c r="AZN62" s="53"/>
      <c r="AZO62" s="53"/>
      <c r="AZP62" s="53"/>
      <c r="AZQ62" s="53"/>
      <c r="AZR62" s="53"/>
      <c r="AZS62" s="53"/>
      <c r="AZT62" s="53"/>
      <c r="AZU62" s="53"/>
      <c r="AZV62" s="53"/>
      <c r="AZW62" s="53"/>
      <c r="AZX62" s="53"/>
      <c r="AZY62" s="53"/>
      <c r="AZZ62" s="53"/>
      <c r="BAA62" s="53"/>
      <c r="BAB62" s="53"/>
      <c r="BAC62" s="53"/>
      <c r="BAD62" s="53"/>
      <c r="BAE62" s="53"/>
      <c r="BAF62" s="53"/>
      <c r="BAG62" s="53"/>
      <c r="BAH62" s="53"/>
      <c r="BAI62" s="53"/>
      <c r="BAJ62" s="53"/>
      <c r="BAK62" s="53"/>
      <c r="BAL62" s="53"/>
      <c r="BAM62" s="53"/>
      <c r="BAN62" s="53"/>
      <c r="BAO62" s="53"/>
      <c r="BAP62" s="53"/>
      <c r="BAQ62" s="53"/>
      <c r="BAR62" s="53"/>
      <c r="BAS62" s="53"/>
      <c r="BAT62" s="53"/>
      <c r="BAU62" s="53"/>
      <c r="BAV62" s="53"/>
      <c r="BAW62" s="53"/>
      <c r="BAX62" s="53"/>
      <c r="BAY62" s="53"/>
      <c r="BAZ62" s="53"/>
      <c r="BBA62" s="53"/>
      <c r="BBB62" s="53"/>
      <c r="BBC62" s="53"/>
      <c r="BBD62" s="53"/>
      <c r="BBE62" s="53"/>
      <c r="BBF62" s="53"/>
      <c r="BBG62" s="53"/>
      <c r="BBH62" s="53"/>
      <c r="BBI62" s="53"/>
      <c r="BBJ62" s="53"/>
      <c r="BBK62" s="53"/>
      <c r="BBL62" s="53"/>
      <c r="BBM62" s="53"/>
      <c r="BBN62" s="53"/>
      <c r="BBO62" s="53"/>
      <c r="BBP62" s="53"/>
      <c r="BBQ62" s="53"/>
      <c r="BBR62" s="53"/>
      <c r="BBS62" s="53"/>
      <c r="BBT62" s="53"/>
      <c r="BBU62" s="53"/>
      <c r="BBV62" s="53"/>
      <c r="BBW62" s="53"/>
      <c r="BBX62" s="53"/>
      <c r="BBY62" s="53"/>
      <c r="BBZ62" s="53"/>
      <c r="BCA62" s="53"/>
      <c r="BCB62" s="53"/>
      <c r="BCC62" s="53"/>
      <c r="BCD62" s="53"/>
      <c r="BCE62" s="53"/>
      <c r="BCF62" s="53"/>
      <c r="BCG62" s="53"/>
      <c r="BCH62" s="53"/>
      <c r="BCI62" s="53"/>
      <c r="BCJ62" s="53"/>
      <c r="BCK62" s="53"/>
      <c r="BCL62" s="53"/>
      <c r="BCM62" s="53"/>
      <c r="BCN62" s="53"/>
      <c r="BCO62" s="53"/>
      <c r="BCP62" s="53"/>
      <c r="BCQ62" s="53"/>
      <c r="BCR62" s="53"/>
      <c r="BCS62" s="53"/>
      <c r="BCT62" s="53"/>
      <c r="BCU62" s="53"/>
      <c r="BCV62" s="53"/>
      <c r="BCW62" s="53"/>
      <c r="BCX62" s="53"/>
      <c r="BCY62" s="53"/>
      <c r="BCZ62" s="53"/>
      <c r="BDA62" s="53"/>
      <c r="BDB62" s="53"/>
      <c r="BDC62" s="53"/>
      <c r="BDD62" s="53"/>
      <c r="BDE62" s="53"/>
      <c r="BDF62" s="53"/>
      <c r="BDG62" s="53"/>
      <c r="BDH62" s="53"/>
      <c r="BDI62" s="53"/>
      <c r="BDJ62" s="53"/>
      <c r="BDK62" s="53"/>
      <c r="BDL62" s="53"/>
      <c r="BDM62" s="53"/>
      <c r="BDN62" s="53"/>
      <c r="BDO62" s="53"/>
      <c r="BDP62" s="53"/>
      <c r="BDQ62" s="53"/>
      <c r="BDR62" s="53"/>
      <c r="BDS62" s="53"/>
      <c r="BDT62" s="53"/>
      <c r="BDU62" s="53"/>
      <c r="BDV62" s="53"/>
      <c r="BDW62" s="53"/>
      <c r="BDX62" s="53"/>
      <c r="BDY62" s="53"/>
      <c r="BDZ62" s="53"/>
      <c r="BEA62" s="53"/>
      <c r="BEB62" s="53"/>
      <c r="BEC62" s="53"/>
      <c r="BED62" s="53"/>
      <c r="BEE62" s="53"/>
      <c r="BEF62" s="53"/>
      <c r="BEG62" s="53"/>
      <c r="BEH62" s="53"/>
      <c r="BEI62" s="53"/>
      <c r="BEJ62" s="53"/>
      <c r="BEK62" s="53"/>
      <c r="BEL62" s="53"/>
      <c r="BEM62" s="53"/>
      <c r="BEN62" s="53"/>
      <c r="BEO62" s="53"/>
      <c r="BEP62" s="53"/>
      <c r="BEQ62" s="53"/>
      <c r="BER62" s="53"/>
      <c r="BES62" s="53"/>
      <c r="BET62" s="53"/>
      <c r="BEU62" s="53"/>
      <c r="BEV62" s="53"/>
      <c r="BEW62" s="53"/>
      <c r="BEX62" s="53"/>
      <c r="BEY62" s="53"/>
      <c r="BEZ62" s="53"/>
      <c r="BFA62" s="53"/>
      <c r="BFB62" s="53"/>
      <c r="BFC62" s="53"/>
      <c r="BFD62" s="53"/>
      <c r="BFE62" s="53"/>
      <c r="BFF62" s="53"/>
      <c r="BFG62" s="53"/>
      <c r="BFH62" s="53"/>
      <c r="BFI62" s="53"/>
      <c r="BFJ62" s="53"/>
      <c r="BFK62" s="53"/>
      <c r="BFL62" s="53"/>
      <c r="BFM62" s="53"/>
      <c r="BFN62" s="53"/>
      <c r="BFO62" s="53"/>
      <c r="BFP62" s="53"/>
      <c r="BFQ62" s="53"/>
      <c r="BFR62" s="53"/>
      <c r="BFS62" s="53"/>
      <c r="BFT62" s="53"/>
      <c r="BFU62" s="53"/>
      <c r="BFV62" s="53"/>
      <c r="BFW62" s="53"/>
      <c r="BFX62" s="53"/>
      <c r="BFY62" s="53"/>
      <c r="BFZ62" s="53"/>
      <c r="BGA62" s="53"/>
      <c r="BGB62" s="53"/>
      <c r="BGC62" s="53"/>
      <c r="BGD62" s="53"/>
      <c r="BGE62" s="53"/>
      <c r="BGF62" s="53"/>
      <c r="BGG62" s="53"/>
      <c r="BGH62" s="53"/>
      <c r="BGI62" s="53"/>
      <c r="BGJ62" s="53"/>
      <c r="BGK62" s="53"/>
      <c r="BGL62" s="53"/>
      <c r="BGM62" s="53"/>
      <c r="BGN62" s="53"/>
      <c r="BGO62" s="53"/>
      <c r="BGP62" s="53"/>
      <c r="BGQ62" s="53"/>
      <c r="BGR62" s="53"/>
      <c r="BGS62" s="53"/>
      <c r="BGT62" s="53"/>
      <c r="BGU62" s="53"/>
      <c r="BGV62" s="53"/>
      <c r="BGW62" s="53"/>
      <c r="BGX62" s="53"/>
      <c r="BGY62" s="53"/>
      <c r="BGZ62" s="53"/>
      <c r="BHA62" s="53"/>
      <c r="BHB62" s="53"/>
      <c r="BHC62" s="53"/>
      <c r="BHD62" s="53"/>
      <c r="BHE62" s="53"/>
      <c r="BHF62" s="53"/>
      <c r="BHG62" s="53"/>
      <c r="BHH62" s="53"/>
      <c r="BHI62" s="53"/>
      <c r="BHJ62" s="53"/>
      <c r="BHK62" s="53"/>
      <c r="BHL62" s="53"/>
      <c r="BHM62" s="53"/>
      <c r="BHN62" s="53"/>
      <c r="BHO62" s="53"/>
      <c r="BHP62" s="53"/>
      <c r="BHQ62" s="53"/>
      <c r="BHR62" s="53"/>
      <c r="BHS62" s="53"/>
      <c r="BHT62" s="53"/>
      <c r="BHU62" s="53"/>
      <c r="BHV62" s="53"/>
      <c r="BHW62" s="53"/>
      <c r="BHX62" s="53"/>
      <c r="BHY62" s="53"/>
      <c r="BHZ62" s="53"/>
      <c r="BIA62" s="53"/>
      <c r="BIB62" s="53"/>
      <c r="BIC62" s="53"/>
      <c r="BID62" s="53"/>
      <c r="BIE62" s="53"/>
      <c r="BIF62" s="53"/>
      <c r="BIG62" s="53"/>
      <c r="BIH62" s="53"/>
      <c r="BII62" s="53"/>
      <c r="BIJ62" s="53"/>
      <c r="BIK62" s="53"/>
      <c r="BIL62" s="53"/>
      <c r="BIM62" s="53"/>
      <c r="BIN62" s="53"/>
      <c r="BIO62" s="53"/>
      <c r="BIP62" s="53"/>
      <c r="BIQ62" s="53"/>
      <c r="BIR62" s="53"/>
      <c r="BIS62" s="53"/>
      <c r="BIT62" s="53"/>
      <c r="BIU62" s="53"/>
      <c r="BIV62" s="53"/>
      <c r="BIW62" s="53"/>
      <c r="BIX62" s="53"/>
      <c r="BIY62" s="53"/>
      <c r="BIZ62" s="53"/>
      <c r="BJA62" s="53"/>
      <c r="BJB62" s="53"/>
      <c r="BJC62" s="53"/>
      <c r="BJD62" s="53"/>
      <c r="BJE62" s="53"/>
      <c r="BJF62" s="53"/>
      <c r="BJG62" s="53"/>
      <c r="BJH62" s="53"/>
      <c r="BJI62" s="53"/>
      <c r="BJJ62" s="53"/>
      <c r="BJK62" s="53"/>
      <c r="BJL62" s="53"/>
      <c r="BJM62" s="53"/>
      <c r="BJN62" s="53"/>
      <c r="BJO62" s="53"/>
      <c r="BJP62" s="53"/>
      <c r="BJQ62" s="53"/>
      <c r="BJR62" s="53"/>
      <c r="BJS62" s="53"/>
      <c r="BJT62" s="53"/>
      <c r="BJU62" s="53"/>
      <c r="BJV62" s="53"/>
      <c r="BJW62" s="53"/>
      <c r="BJX62" s="53"/>
      <c r="BJY62" s="53"/>
      <c r="BJZ62" s="53"/>
      <c r="BKA62" s="53"/>
      <c r="BKB62" s="53"/>
      <c r="BKC62" s="53"/>
      <c r="BKD62" s="53"/>
      <c r="BKE62" s="53"/>
      <c r="BKF62" s="53"/>
      <c r="BKG62" s="53"/>
      <c r="BKH62" s="53"/>
      <c r="BKI62" s="53"/>
      <c r="BKJ62" s="53"/>
      <c r="BKK62" s="53"/>
      <c r="BKL62" s="53"/>
      <c r="BKM62" s="53"/>
      <c r="BKN62" s="53"/>
      <c r="BKO62" s="53"/>
      <c r="BKP62" s="53"/>
      <c r="BKQ62" s="53"/>
      <c r="BKR62" s="53"/>
      <c r="BKS62" s="53"/>
      <c r="BKT62" s="53"/>
      <c r="BKU62" s="53"/>
      <c r="BKV62" s="53"/>
      <c r="BKW62" s="53"/>
      <c r="BKX62" s="53"/>
      <c r="BKY62" s="53"/>
      <c r="BKZ62" s="53"/>
      <c r="BLA62" s="53"/>
      <c r="BLB62" s="53"/>
      <c r="BLC62" s="53"/>
      <c r="BLD62" s="53"/>
      <c r="BLE62" s="53"/>
      <c r="BLF62" s="53"/>
      <c r="BLG62" s="53"/>
      <c r="BLH62" s="53"/>
      <c r="BLI62" s="53"/>
      <c r="BLJ62" s="53"/>
      <c r="BLK62" s="53"/>
      <c r="BLL62" s="53"/>
      <c r="BLM62" s="53"/>
      <c r="BLN62" s="53"/>
      <c r="BLO62" s="53"/>
      <c r="BLP62" s="53"/>
      <c r="BLQ62" s="53"/>
      <c r="BLR62" s="53"/>
      <c r="BLS62" s="53"/>
      <c r="BLT62" s="53"/>
      <c r="BLU62" s="53"/>
      <c r="BLV62" s="53"/>
      <c r="BLW62" s="53"/>
      <c r="BLX62" s="53"/>
      <c r="BLY62" s="53"/>
      <c r="BLZ62" s="53"/>
      <c r="BMA62" s="53"/>
      <c r="BMB62" s="53"/>
      <c r="BMC62" s="53"/>
      <c r="BMD62" s="53"/>
      <c r="BME62" s="53"/>
      <c r="BMF62" s="53"/>
      <c r="BMG62" s="53"/>
      <c r="BMH62" s="53"/>
      <c r="BMI62" s="53"/>
      <c r="BMJ62" s="53"/>
      <c r="BMK62" s="53"/>
      <c r="BML62" s="53"/>
      <c r="BMM62" s="53"/>
      <c r="BMN62" s="53"/>
      <c r="BMO62" s="53"/>
      <c r="BMP62" s="53"/>
      <c r="BMQ62" s="53"/>
      <c r="BMR62" s="53"/>
      <c r="BMS62" s="53"/>
      <c r="BMT62" s="53"/>
      <c r="BMU62" s="53"/>
      <c r="BMV62" s="53"/>
      <c r="BMW62" s="53"/>
      <c r="BMX62" s="53"/>
      <c r="BMY62" s="53"/>
      <c r="BMZ62" s="53"/>
      <c r="BNA62" s="53"/>
      <c r="BNB62" s="53"/>
      <c r="BNC62" s="53"/>
      <c r="BND62" s="53"/>
      <c r="BNE62" s="53"/>
      <c r="BNF62" s="53"/>
      <c r="BNG62" s="53"/>
      <c r="BNH62" s="53"/>
      <c r="BNI62" s="53"/>
      <c r="BNJ62" s="53"/>
      <c r="BNK62" s="53"/>
      <c r="BNL62" s="53"/>
      <c r="BNM62" s="53"/>
      <c r="BNN62" s="53"/>
      <c r="BNO62" s="53"/>
      <c r="BNP62" s="53"/>
      <c r="BNQ62" s="53"/>
      <c r="BNR62" s="53"/>
      <c r="BNS62" s="53"/>
      <c r="BNT62" s="53"/>
      <c r="BNU62" s="53"/>
      <c r="BNV62" s="53"/>
      <c r="BNW62" s="53"/>
      <c r="BNX62" s="53"/>
      <c r="BNY62" s="53"/>
      <c r="BNZ62" s="53"/>
      <c r="BOA62" s="53"/>
      <c r="BOB62" s="53"/>
      <c r="BOC62" s="53"/>
      <c r="BOD62" s="53"/>
      <c r="BOE62" s="53"/>
      <c r="BOF62" s="53"/>
      <c r="BOG62" s="53"/>
      <c r="BOH62" s="53"/>
      <c r="BOI62" s="53"/>
      <c r="BOJ62" s="53"/>
      <c r="BOK62" s="53"/>
      <c r="BOL62" s="53"/>
      <c r="BOM62" s="53"/>
      <c r="BON62" s="53"/>
      <c r="BOO62" s="53"/>
      <c r="BOP62" s="53"/>
      <c r="BOQ62" s="53"/>
      <c r="BOR62" s="53"/>
      <c r="BOS62" s="53"/>
      <c r="BOT62" s="53"/>
      <c r="BOU62" s="53"/>
      <c r="BOV62" s="53"/>
      <c r="BOW62" s="53"/>
      <c r="BOX62" s="53"/>
      <c r="BOY62" s="53"/>
      <c r="BOZ62" s="53"/>
      <c r="BPA62" s="53"/>
      <c r="BPB62" s="53"/>
      <c r="BPC62" s="53"/>
      <c r="BPD62" s="53"/>
      <c r="BPE62" s="53"/>
      <c r="BPF62" s="53"/>
      <c r="BPG62" s="53"/>
      <c r="BPH62" s="53"/>
      <c r="BPI62" s="53"/>
      <c r="BPJ62" s="53"/>
      <c r="BPK62" s="53"/>
      <c r="BPL62" s="53"/>
      <c r="BPM62" s="53"/>
      <c r="BPN62" s="53"/>
      <c r="BPO62" s="53"/>
      <c r="BPP62" s="53"/>
      <c r="BPQ62" s="53"/>
      <c r="BPR62" s="53"/>
      <c r="BPS62" s="53"/>
      <c r="BPT62" s="53"/>
      <c r="BPU62" s="53"/>
      <c r="BPV62" s="53"/>
      <c r="BPW62" s="53"/>
      <c r="BPX62" s="53"/>
      <c r="BPY62" s="53"/>
      <c r="BPZ62" s="53"/>
      <c r="BQA62" s="53"/>
      <c r="BQB62" s="53"/>
      <c r="BQC62" s="53"/>
      <c r="BQD62" s="53"/>
      <c r="BQE62" s="53"/>
      <c r="BQF62" s="53"/>
      <c r="BQG62" s="53"/>
      <c r="BQH62" s="53"/>
      <c r="BQI62" s="53"/>
      <c r="BQJ62" s="53"/>
      <c r="BQK62" s="53"/>
      <c r="BQL62" s="53"/>
      <c r="BQM62" s="53"/>
      <c r="BQN62" s="53"/>
      <c r="BQO62" s="53"/>
      <c r="BQP62" s="53"/>
      <c r="BQQ62" s="53"/>
      <c r="BQR62" s="53"/>
      <c r="BQS62" s="53"/>
      <c r="BQT62" s="53"/>
      <c r="BQU62" s="53"/>
      <c r="BQV62" s="53"/>
      <c r="BQW62" s="53"/>
      <c r="BQX62" s="53"/>
      <c r="BQY62" s="53"/>
      <c r="BQZ62" s="53"/>
      <c r="BRA62" s="53"/>
      <c r="BRB62" s="53"/>
      <c r="BRC62" s="53"/>
      <c r="BRD62" s="53"/>
      <c r="BRE62" s="53"/>
      <c r="BRF62" s="53"/>
      <c r="BRG62" s="53"/>
      <c r="BRH62" s="53"/>
      <c r="BRI62" s="53"/>
      <c r="BRJ62" s="53"/>
      <c r="BRK62" s="53"/>
      <c r="BRL62" s="53"/>
      <c r="BRM62" s="53"/>
      <c r="BRN62" s="53"/>
      <c r="BRO62" s="53"/>
      <c r="BRP62" s="53"/>
      <c r="BRQ62" s="53"/>
      <c r="BRR62" s="53"/>
      <c r="BRS62" s="53"/>
      <c r="BRT62" s="53"/>
      <c r="BRU62" s="53"/>
      <c r="BRV62" s="53"/>
      <c r="BRW62" s="53"/>
      <c r="BRX62" s="53"/>
      <c r="BRY62" s="53"/>
      <c r="BRZ62" s="53"/>
      <c r="BSA62" s="53"/>
      <c r="BSB62" s="53"/>
      <c r="BSC62" s="53"/>
      <c r="BSD62" s="53"/>
      <c r="BSE62" s="53"/>
      <c r="BSF62" s="53"/>
      <c r="BSG62" s="53"/>
      <c r="BSH62" s="53"/>
      <c r="BSI62" s="53"/>
      <c r="BSJ62" s="53"/>
      <c r="BSK62" s="53"/>
      <c r="BSL62" s="53"/>
      <c r="BSM62" s="53"/>
      <c r="BSN62" s="53"/>
      <c r="BSO62" s="53"/>
      <c r="BSP62" s="53"/>
      <c r="BSQ62" s="53"/>
      <c r="BSR62" s="53"/>
      <c r="BSS62" s="53"/>
      <c r="BST62" s="53"/>
      <c r="BSU62" s="53"/>
      <c r="BSV62" s="53"/>
      <c r="BSW62" s="53"/>
      <c r="BSX62" s="53"/>
      <c r="BSY62" s="53"/>
      <c r="BSZ62" s="53"/>
      <c r="BTA62" s="53"/>
      <c r="BTB62" s="53"/>
      <c r="BTC62" s="53"/>
      <c r="BTD62" s="53"/>
      <c r="BTE62" s="53"/>
      <c r="BTF62" s="53"/>
      <c r="BTG62" s="53"/>
      <c r="BTH62" s="53"/>
      <c r="BTI62" s="53"/>
      <c r="BTJ62" s="53"/>
      <c r="BTK62" s="53"/>
      <c r="BTL62" s="53"/>
      <c r="BTM62" s="53"/>
      <c r="BTN62" s="53"/>
      <c r="BTO62" s="53"/>
      <c r="BTP62" s="53"/>
      <c r="BTQ62" s="53"/>
      <c r="BTR62" s="53"/>
      <c r="BTS62" s="53"/>
      <c r="BTT62" s="53"/>
      <c r="BTU62" s="53"/>
      <c r="BTV62" s="53"/>
      <c r="BTW62" s="53"/>
      <c r="BTX62" s="53"/>
      <c r="BTY62" s="53"/>
      <c r="BTZ62" s="53"/>
      <c r="BUA62" s="53"/>
      <c r="BUB62" s="53"/>
      <c r="BUC62" s="53"/>
      <c r="BUD62" s="53"/>
      <c r="BUE62" s="53"/>
      <c r="BUF62" s="53"/>
      <c r="BUG62" s="53"/>
      <c r="BUH62" s="53"/>
      <c r="BUI62" s="53"/>
      <c r="BUJ62" s="53"/>
      <c r="BUK62" s="53"/>
      <c r="BUL62" s="53"/>
      <c r="BUM62" s="53"/>
      <c r="BUN62" s="53"/>
      <c r="BUO62" s="53"/>
      <c r="BUP62" s="53"/>
      <c r="BUQ62" s="53"/>
      <c r="BUR62" s="53"/>
      <c r="BUS62" s="53"/>
      <c r="BUT62" s="53"/>
      <c r="BUU62" s="53"/>
      <c r="BUV62" s="53"/>
      <c r="BUW62" s="53"/>
      <c r="BUX62" s="53"/>
      <c r="BUY62" s="53"/>
      <c r="BUZ62" s="53"/>
      <c r="BVA62" s="53"/>
      <c r="BVB62" s="53"/>
      <c r="BVC62" s="53"/>
      <c r="BVD62" s="53"/>
      <c r="BVE62" s="53"/>
      <c r="BVF62" s="53"/>
      <c r="BVG62" s="53"/>
      <c r="BVH62" s="53"/>
      <c r="BVI62" s="53"/>
      <c r="BVJ62" s="53"/>
      <c r="BVK62" s="53"/>
      <c r="BVL62" s="53"/>
      <c r="BVM62" s="53"/>
      <c r="BVN62" s="53"/>
      <c r="BVO62" s="53"/>
      <c r="BVP62" s="53"/>
      <c r="BVQ62" s="53"/>
      <c r="BVR62" s="53"/>
      <c r="BVS62" s="53"/>
      <c r="BVT62" s="53"/>
      <c r="BVU62" s="53"/>
      <c r="BVV62" s="53"/>
      <c r="BVW62" s="53"/>
      <c r="BVX62" s="53"/>
      <c r="BVY62" s="53"/>
      <c r="BVZ62" s="53"/>
      <c r="BWA62" s="53"/>
      <c r="BWB62" s="53"/>
      <c r="BWC62" s="53"/>
      <c r="BWD62" s="53"/>
      <c r="BWE62" s="53"/>
      <c r="BWF62" s="53"/>
      <c r="BWG62" s="53"/>
      <c r="BWH62" s="53"/>
      <c r="BWI62" s="53"/>
      <c r="BWJ62" s="53"/>
      <c r="BWK62" s="53"/>
      <c r="BWL62" s="53"/>
      <c r="BWM62" s="53"/>
      <c r="BWN62" s="53"/>
      <c r="BWO62" s="53"/>
      <c r="BWP62" s="53"/>
      <c r="BWQ62" s="53"/>
      <c r="BWR62" s="53"/>
      <c r="BWS62" s="53"/>
      <c r="BWT62" s="53"/>
      <c r="BWU62" s="53"/>
      <c r="BWV62" s="53"/>
      <c r="BWW62" s="53"/>
      <c r="BWX62" s="53"/>
      <c r="BWY62" s="53"/>
      <c r="BWZ62" s="53"/>
      <c r="BXA62" s="53"/>
      <c r="BXB62" s="53"/>
      <c r="BXC62" s="53"/>
      <c r="BXD62" s="53"/>
      <c r="BXE62" s="53"/>
      <c r="BXF62" s="53"/>
      <c r="BXG62" s="53"/>
      <c r="BXH62" s="53"/>
      <c r="BXI62" s="53"/>
      <c r="BXJ62" s="53"/>
      <c r="BXK62" s="53"/>
      <c r="BXL62" s="53"/>
      <c r="BXM62" s="53"/>
      <c r="BXN62" s="53"/>
      <c r="BXO62" s="53"/>
      <c r="BXP62" s="53"/>
      <c r="BXQ62" s="53"/>
      <c r="BXR62" s="53"/>
      <c r="BXS62" s="53"/>
      <c r="BXT62" s="53"/>
      <c r="BXU62" s="53"/>
      <c r="BXV62" s="53"/>
      <c r="BXW62" s="53"/>
      <c r="BXX62" s="53"/>
      <c r="BXY62" s="53"/>
      <c r="BXZ62" s="53"/>
      <c r="BYA62" s="53"/>
      <c r="BYB62" s="53"/>
      <c r="BYC62" s="53"/>
      <c r="BYD62" s="53"/>
      <c r="BYE62" s="53"/>
      <c r="BYF62" s="53"/>
      <c r="BYG62" s="53"/>
      <c r="BYH62" s="53"/>
      <c r="BYI62" s="53"/>
      <c r="BYJ62" s="53"/>
      <c r="BYK62" s="53"/>
      <c r="BYL62" s="53"/>
      <c r="BYM62" s="53"/>
      <c r="BYN62" s="53"/>
      <c r="BYO62" s="53"/>
      <c r="BYP62" s="53"/>
      <c r="BYQ62" s="53"/>
      <c r="BYR62" s="53"/>
      <c r="BYS62" s="53"/>
      <c r="BYT62" s="53"/>
      <c r="BYU62" s="53"/>
      <c r="BYV62" s="53"/>
      <c r="BYW62" s="53"/>
      <c r="BYX62" s="53"/>
      <c r="BYY62" s="53"/>
      <c r="BYZ62" s="53"/>
      <c r="BZA62" s="53"/>
      <c r="BZB62" s="53"/>
      <c r="BZC62" s="53"/>
      <c r="BZD62" s="53"/>
      <c r="BZE62" s="53"/>
      <c r="BZF62" s="53"/>
      <c r="BZG62" s="53"/>
      <c r="BZH62" s="53"/>
      <c r="BZI62" s="53"/>
      <c r="BZJ62" s="53"/>
      <c r="BZK62" s="53"/>
      <c r="BZL62" s="53"/>
      <c r="BZM62" s="53"/>
      <c r="BZN62" s="53"/>
      <c r="BZO62" s="53"/>
      <c r="BZP62" s="53"/>
      <c r="BZQ62" s="53"/>
      <c r="BZR62" s="53"/>
      <c r="BZS62" s="53"/>
      <c r="BZT62" s="53"/>
      <c r="BZU62" s="53"/>
      <c r="BZV62" s="53"/>
      <c r="BZW62" s="53"/>
      <c r="BZX62" s="53"/>
      <c r="BZY62" s="53"/>
      <c r="BZZ62" s="53"/>
      <c r="CAA62" s="53"/>
      <c r="CAB62" s="53"/>
      <c r="CAC62" s="53"/>
      <c r="CAD62" s="53"/>
      <c r="CAE62" s="53"/>
      <c r="CAF62" s="53"/>
      <c r="CAG62" s="53"/>
      <c r="CAH62" s="53"/>
      <c r="CAI62" s="53"/>
      <c r="CAJ62" s="53"/>
      <c r="CAK62" s="53"/>
      <c r="CAL62" s="53"/>
      <c r="CAM62" s="53"/>
      <c r="CAN62" s="53"/>
      <c r="CAO62" s="53"/>
      <c r="CAP62" s="53"/>
      <c r="CAQ62" s="53"/>
      <c r="CAR62" s="53"/>
      <c r="CAS62" s="53"/>
      <c r="CAT62" s="53"/>
      <c r="CAU62" s="53"/>
      <c r="CAV62" s="53"/>
      <c r="CAW62" s="53"/>
      <c r="CAX62" s="53"/>
      <c r="CAY62" s="53"/>
      <c r="CAZ62" s="53"/>
      <c r="CBA62" s="53"/>
      <c r="CBB62" s="53"/>
      <c r="CBC62" s="53"/>
      <c r="CBD62" s="53"/>
      <c r="CBE62" s="53"/>
      <c r="CBF62" s="53"/>
      <c r="CBG62" s="53"/>
      <c r="CBH62" s="53"/>
      <c r="CBI62" s="53"/>
      <c r="CBJ62" s="53"/>
      <c r="CBK62" s="53"/>
      <c r="CBL62" s="53"/>
      <c r="CBM62" s="53"/>
      <c r="CBN62" s="53"/>
      <c r="CBO62" s="53"/>
      <c r="CBP62" s="53"/>
      <c r="CBQ62" s="53"/>
      <c r="CBR62" s="53"/>
      <c r="CBS62" s="53"/>
      <c r="CBT62" s="53"/>
      <c r="CBU62" s="53"/>
      <c r="CBV62" s="53"/>
      <c r="CBW62" s="53"/>
      <c r="CBX62" s="53"/>
      <c r="CBY62" s="53"/>
      <c r="CBZ62" s="53"/>
      <c r="CCA62" s="53"/>
      <c r="CCB62" s="53"/>
      <c r="CCC62" s="53"/>
      <c r="CCD62" s="53"/>
      <c r="CCE62" s="53"/>
      <c r="CCF62" s="53"/>
      <c r="CCG62" s="53"/>
      <c r="CCH62" s="53"/>
      <c r="CCI62" s="53"/>
      <c r="CCJ62" s="53"/>
      <c r="CCK62" s="53"/>
      <c r="CCL62" s="53"/>
      <c r="CCM62" s="53"/>
      <c r="CCN62" s="53"/>
      <c r="CCO62" s="53"/>
      <c r="CCP62" s="53"/>
      <c r="CCQ62" s="53"/>
      <c r="CCR62" s="53"/>
      <c r="CCS62" s="53"/>
      <c r="CCT62" s="53"/>
      <c r="CCU62" s="53"/>
      <c r="CCV62" s="53"/>
      <c r="CCW62" s="53"/>
      <c r="CCX62" s="53"/>
      <c r="CCY62" s="53"/>
      <c r="CCZ62" s="53"/>
      <c r="CDA62" s="53"/>
      <c r="CDB62" s="53"/>
      <c r="CDC62" s="53"/>
      <c r="CDD62" s="53"/>
      <c r="CDE62" s="53"/>
      <c r="CDF62" s="53"/>
      <c r="CDG62" s="53"/>
      <c r="CDH62" s="53"/>
      <c r="CDI62" s="53"/>
      <c r="CDJ62" s="53"/>
      <c r="CDK62" s="53"/>
      <c r="CDL62" s="53"/>
      <c r="CDM62" s="53"/>
      <c r="CDN62" s="53"/>
      <c r="CDO62" s="53"/>
      <c r="CDP62" s="53"/>
      <c r="CDQ62" s="53"/>
      <c r="CDR62" s="53"/>
      <c r="CDS62" s="53"/>
      <c r="CDT62" s="53"/>
      <c r="CDU62" s="53"/>
      <c r="CDV62" s="53"/>
      <c r="CDW62" s="53"/>
      <c r="CDX62" s="53"/>
      <c r="CDY62" s="53"/>
      <c r="CDZ62" s="53"/>
      <c r="CEA62" s="53"/>
      <c r="CEB62" s="53"/>
      <c r="CEC62" s="53"/>
      <c r="CED62" s="53"/>
      <c r="CEE62" s="53"/>
      <c r="CEF62" s="53"/>
      <c r="CEG62" s="53"/>
      <c r="CEH62" s="53"/>
      <c r="CEI62" s="53"/>
      <c r="CEJ62" s="53"/>
      <c r="CEK62" s="53"/>
      <c r="CEL62" s="53"/>
      <c r="CEM62" s="53"/>
      <c r="CEN62" s="53"/>
      <c r="CEO62" s="53"/>
      <c r="CEP62" s="53"/>
      <c r="CEQ62" s="53"/>
      <c r="CER62" s="53"/>
      <c r="CES62" s="53"/>
      <c r="CET62" s="53"/>
      <c r="CEU62" s="53"/>
      <c r="CEV62" s="53"/>
      <c r="CEW62" s="53"/>
      <c r="CEX62" s="53"/>
      <c r="CEY62" s="53"/>
      <c r="CEZ62" s="53"/>
      <c r="CFA62" s="53"/>
      <c r="CFB62" s="53"/>
      <c r="CFC62" s="53"/>
      <c r="CFD62" s="53"/>
      <c r="CFE62" s="53"/>
      <c r="CFF62" s="53"/>
      <c r="CFG62" s="53"/>
      <c r="CFH62" s="53"/>
      <c r="CFI62" s="53"/>
      <c r="CFJ62" s="53"/>
      <c r="CFK62" s="53"/>
      <c r="CFL62" s="53"/>
      <c r="CFM62" s="53"/>
      <c r="CFN62" s="53"/>
      <c r="CFO62" s="53"/>
      <c r="CFP62" s="53"/>
      <c r="CFQ62" s="53"/>
      <c r="CFR62" s="53"/>
      <c r="CFS62" s="53"/>
      <c r="CFT62" s="53"/>
      <c r="CFU62" s="53"/>
      <c r="CFV62" s="53"/>
      <c r="CFW62" s="53"/>
      <c r="CFX62" s="53"/>
      <c r="CFY62" s="53"/>
      <c r="CFZ62" s="53"/>
      <c r="CGA62" s="53"/>
      <c r="CGB62" s="53"/>
      <c r="CGC62" s="53"/>
      <c r="CGD62" s="53"/>
      <c r="CGE62" s="53"/>
      <c r="CGF62" s="53"/>
      <c r="CGG62" s="53"/>
      <c r="CGH62" s="53"/>
      <c r="CGI62" s="53"/>
      <c r="CGJ62" s="53"/>
      <c r="CGK62" s="53"/>
      <c r="CGL62" s="53"/>
      <c r="CGM62" s="53"/>
      <c r="CGN62" s="53"/>
      <c r="CGO62" s="53"/>
      <c r="CGP62" s="53"/>
      <c r="CGQ62" s="53"/>
      <c r="CGR62" s="53"/>
      <c r="CGS62" s="53"/>
      <c r="CGT62" s="53"/>
      <c r="CGU62" s="53"/>
      <c r="CGV62" s="53"/>
      <c r="CGW62" s="53"/>
      <c r="CGX62" s="53"/>
      <c r="CGY62" s="53"/>
      <c r="CGZ62" s="53"/>
      <c r="CHA62" s="53"/>
      <c r="CHB62" s="53"/>
      <c r="CHC62" s="53"/>
      <c r="CHD62" s="53"/>
      <c r="CHE62" s="53"/>
      <c r="CHF62" s="53"/>
      <c r="CHG62" s="53"/>
      <c r="CHH62" s="53"/>
      <c r="CHI62" s="53"/>
      <c r="CHJ62" s="53"/>
      <c r="CHK62" s="53"/>
      <c r="CHL62" s="53"/>
      <c r="CHM62" s="53"/>
      <c r="CHN62" s="53"/>
      <c r="CHO62" s="53"/>
      <c r="CHP62" s="53"/>
      <c r="CHQ62" s="53"/>
      <c r="CHR62" s="53"/>
      <c r="CHS62" s="53"/>
      <c r="CHT62" s="53"/>
      <c r="CHU62" s="53"/>
      <c r="CHV62" s="53"/>
      <c r="CHW62" s="53"/>
      <c r="CHX62" s="53"/>
      <c r="CHY62" s="53"/>
      <c r="CHZ62" s="53"/>
      <c r="CIA62" s="53"/>
      <c r="CIB62" s="53"/>
      <c r="CIC62" s="53"/>
      <c r="CID62" s="53"/>
      <c r="CIE62" s="53"/>
      <c r="CIF62" s="53"/>
      <c r="CIG62" s="53"/>
      <c r="CIH62" s="53"/>
      <c r="CII62" s="53"/>
      <c r="CIJ62" s="53"/>
      <c r="CIK62" s="53"/>
      <c r="CIL62" s="53"/>
      <c r="CIM62" s="53"/>
      <c r="CIN62" s="53"/>
      <c r="CIO62" s="53"/>
      <c r="CIP62" s="53"/>
      <c r="CIQ62" s="53"/>
      <c r="CIR62" s="53"/>
      <c r="CIS62" s="53"/>
      <c r="CIT62" s="53"/>
      <c r="CIU62" s="53"/>
      <c r="CIV62" s="53"/>
      <c r="CIW62" s="53"/>
      <c r="CIX62" s="53"/>
      <c r="CIY62" s="53"/>
      <c r="CIZ62" s="53"/>
      <c r="CJA62" s="53"/>
      <c r="CJB62" s="53"/>
      <c r="CJC62" s="53"/>
      <c r="CJD62" s="53"/>
      <c r="CJE62" s="53"/>
      <c r="CJF62" s="53"/>
      <c r="CJG62" s="53"/>
      <c r="CJH62" s="53"/>
      <c r="CJI62" s="53"/>
      <c r="CJJ62" s="53"/>
      <c r="CJK62" s="53"/>
      <c r="CJL62" s="53"/>
      <c r="CJM62" s="53"/>
      <c r="CJN62" s="53"/>
      <c r="CJO62" s="53"/>
      <c r="CJP62" s="53"/>
      <c r="CJQ62" s="53"/>
      <c r="CJR62" s="53"/>
      <c r="CJS62" s="53"/>
      <c r="CJT62" s="53"/>
      <c r="CJU62" s="53"/>
      <c r="CJV62" s="53"/>
      <c r="CJW62" s="53"/>
      <c r="CJX62" s="53"/>
      <c r="CJY62" s="53"/>
      <c r="CJZ62" s="53"/>
      <c r="CKA62" s="53"/>
      <c r="CKB62" s="53"/>
      <c r="CKC62" s="53"/>
      <c r="CKD62" s="53"/>
      <c r="CKE62" s="53"/>
      <c r="CKF62" s="53"/>
      <c r="CKG62" s="53"/>
      <c r="CKH62" s="53"/>
      <c r="CKI62" s="53"/>
      <c r="CKJ62" s="53"/>
      <c r="CKK62" s="53"/>
      <c r="CKL62" s="53"/>
      <c r="CKM62" s="53"/>
      <c r="CKN62" s="53"/>
      <c r="CKO62" s="53"/>
      <c r="CKP62" s="53"/>
      <c r="CKQ62" s="53"/>
      <c r="CKR62" s="53"/>
      <c r="CKS62" s="53"/>
      <c r="CKT62" s="53"/>
      <c r="CKU62" s="53"/>
      <c r="CKV62" s="53"/>
      <c r="CKW62" s="53"/>
      <c r="CKX62" s="53"/>
      <c r="CKY62" s="53"/>
      <c r="CKZ62" s="53"/>
      <c r="CLA62" s="53"/>
      <c r="CLB62" s="53"/>
      <c r="CLC62" s="53"/>
      <c r="CLD62" s="53"/>
      <c r="CLE62" s="53"/>
      <c r="CLF62" s="53"/>
      <c r="CLG62" s="53"/>
      <c r="CLH62" s="53"/>
      <c r="CLI62" s="53"/>
      <c r="CLJ62" s="53"/>
      <c r="CLK62" s="53"/>
      <c r="CLL62" s="53"/>
      <c r="CLM62" s="53"/>
      <c r="CLN62" s="53"/>
      <c r="CLO62" s="53"/>
      <c r="CLP62" s="53"/>
      <c r="CLQ62" s="53"/>
      <c r="CLR62" s="53"/>
      <c r="CLS62" s="53"/>
      <c r="CLT62" s="53"/>
      <c r="CLU62" s="53"/>
      <c r="CLV62" s="53"/>
      <c r="CLW62" s="53"/>
      <c r="CLX62" s="53"/>
      <c r="CLY62" s="53"/>
      <c r="CLZ62" s="53"/>
      <c r="CMA62" s="53"/>
      <c r="CMB62" s="53"/>
      <c r="CMC62" s="53"/>
      <c r="CMD62" s="53"/>
      <c r="CME62" s="53"/>
      <c r="CMF62" s="53"/>
      <c r="CMG62" s="53"/>
      <c r="CMH62" s="53"/>
      <c r="CMI62" s="53"/>
      <c r="CMJ62" s="53"/>
      <c r="CMK62" s="53"/>
      <c r="CML62" s="53"/>
      <c r="CMM62" s="53"/>
      <c r="CMN62" s="53"/>
      <c r="CMO62" s="53"/>
      <c r="CMP62" s="53"/>
      <c r="CMQ62" s="53"/>
      <c r="CMR62" s="53"/>
      <c r="CMS62" s="53"/>
      <c r="CMT62" s="53"/>
      <c r="CMU62" s="53"/>
      <c r="CMV62" s="53"/>
      <c r="CMW62" s="53"/>
      <c r="CMX62" s="53"/>
      <c r="CMY62" s="53"/>
      <c r="CMZ62" s="53"/>
      <c r="CNA62" s="53"/>
      <c r="CNB62" s="53"/>
      <c r="CNC62" s="53"/>
      <c r="CND62" s="53"/>
      <c r="CNE62" s="53"/>
      <c r="CNF62" s="53"/>
      <c r="CNG62" s="53"/>
      <c r="CNH62" s="53"/>
      <c r="CNI62" s="53"/>
      <c r="CNJ62" s="53"/>
      <c r="CNK62" s="53"/>
      <c r="CNL62" s="53"/>
      <c r="CNM62" s="53"/>
      <c r="CNN62" s="53"/>
      <c r="CNO62" s="53"/>
      <c r="CNP62" s="53"/>
      <c r="CNQ62" s="53"/>
      <c r="CNR62" s="53"/>
      <c r="CNS62" s="53"/>
      <c r="CNT62" s="53"/>
      <c r="CNU62" s="53"/>
      <c r="CNV62" s="53"/>
      <c r="CNW62" s="53"/>
      <c r="CNX62" s="53"/>
      <c r="CNY62" s="53"/>
      <c r="CNZ62" s="53"/>
      <c r="COA62" s="53"/>
      <c r="COB62" s="53"/>
      <c r="COC62" s="53"/>
      <c r="COD62" s="53"/>
      <c r="COE62" s="53"/>
      <c r="COF62" s="53"/>
      <c r="COG62" s="53"/>
      <c r="COH62" s="53"/>
      <c r="COI62" s="53"/>
      <c r="COJ62" s="53"/>
      <c r="COK62" s="53"/>
      <c r="COL62" s="53"/>
      <c r="COM62" s="53"/>
      <c r="CON62" s="53"/>
      <c r="COO62" s="53"/>
      <c r="COP62" s="53"/>
      <c r="COQ62" s="53"/>
      <c r="COR62" s="53"/>
      <c r="COS62" s="53"/>
      <c r="COT62" s="53"/>
      <c r="COU62" s="53"/>
      <c r="COV62" s="53"/>
      <c r="COW62" s="53"/>
      <c r="COX62" s="53"/>
      <c r="COY62" s="53"/>
      <c r="COZ62" s="53"/>
      <c r="CPA62" s="53"/>
      <c r="CPB62" s="53"/>
      <c r="CPC62" s="53"/>
      <c r="CPD62" s="53"/>
      <c r="CPE62" s="53"/>
      <c r="CPF62" s="53"/>
      <c r="CPG62" s="53"/>
      <c r="CPH62" s="53"/>
      <c r="CPI62" s="53"/>
      <c r="CPJ62" s="53"/>
      <c r="CPK62" s="53"/>
      <c r="CPL62" s="53"/>
      <c r="CPM62" s="53"/>
      <c r="CPN62" s="53"/>
      <c r="CPO62" s="53"/>
      <c r="CPP62" s="53"/>
      <c r="CPQ62" s="53"/>
      <c r="CPR62" s="53"/>
      <c r="CPS62" s="53"/>
      <c r="CPT62" s="53"/>
      <c r="CPU62" s="53"/>
      <c r="CPV62" s="53"/>
      <c r="CPW62" s="53"/>
      <c r="CPX62" s="53"/>
      <c r="CPY62" s="53"/>
      <c r="CPZ62" s="53"/>
      <c r="CQA62" s="53"/>
      <c r="CQB62" s="53"/>
      <c r="CQC62" s="53"/>
      <c r="CQD62" s="53"/>
      <c r="CQE62" s="53"/>
      <c r="CQF62" s="53"/>
      <c r="CQG62" s="53"/>
      <c r="CQH62" s="53"/>
      <c r="CQI62" s="53"/>
      <c r="CQJ62" s="53"/>
      <c r="CQK62" s="53"/>
      <c r="CQL62" s="53"/>
      <c r="CQM62" s="53"/>
      <c r="CQN62" s="53"/>
      <c r="CQO62" s="53"/>
      <c r="CQP62" s="53"/>
      <c r="CQQ62" s="53"/>
      <c r="CQR62" s="53"/>
      <c r="CQS62" s="53"/>
      <c r="CQT62" s="53"/>
      <c r="CQU62" s="53"/>
      <c r="CQV62" s="53"/>
      <c r="CQW62" s="53"/>
      <c r="CQX62" s="53"/>
      <c r="CQY62" s="53"/>
      <c r="CQZ62" s="53"/>
      <c r="CRA62" s="53"/>
      <c r="CRB62" s="53"/>
      <c r="CRC62" s="53"/>
      <c r="CRD62" s="53"/>
      <c r="CRE62" s="53"/>
      <c r="CRF62" s="53"/>
      <c r="CRG62" s="53"/>
      <c r="CRH62" s="53"/>
      <c r="CRI62" s="53"/>
      <c r="CRJ62" s="53"/>
      <c r="CRK62" s="53"/>
      <c r="CRL62" s="53"/>
      <c r="CRM62" s="53"/>
      <c r="CRN62" s="53"/>
      <c r="CRO62" s="53"/>
      <c r="CRP62" s="53"/>
      <c r="CRQ62" s="53"/>
      <c r="CRR62" s="53"/>
      <c r="CRS62" s="53"/>
      <c r="CRT62" s="53"/>
      <c r="CRU62" s="53"/>
      <c r="CRV62" s="53"/>
      <c r="CRW62" s="53"/>
      <c r="CRX62" s="53"/>
      <c r="CRY62" s="53"/>
      <c r="CRZ62" s="53"/>
      <c r="CSA62" s="53"/>
      <c r="CSB62" s="53"/>
      <c r="CSC62" s="53"/>
      <c r="CSD62" s="53"/>
      <c r="CSE62" s="53"/>
      <c r="CSF62" s="53"/>
      <c r="CSG62" s="53"/>
      <c r="CSH62" s="53"/>
      <c r="CSI62" s="53"/>
      <c r="CSJ62" s="53"/>
      <c r="CSK62" s="53"/>
      <c r="CSL62" s="53"/>
      <c r="CSM62" s="53"/>
      <c r="CSN62" s="53"/>
      <c r="CSO62" s="53"/>
      <c r="CSP62" s="53"/>
      <c r="CSQ62" s="53"/>
      <c r="CSR62" s="53"/>
      <c r="CSS62" s="53"/>
      <c r="CST62" s="53"/>
      <c r="CSU62" s="53"/>
      <c r="CSV62" s="53"/>
      <c r="CSW62" s="53"/>
      <c r="CSX62" s="53"/>
      <c r="CSY62" s="53"/>
      <c r="CSZ62" s="53"/>
      <c r="CTA62" s="53"/>
      <c r="CTB62" s="53"/>
      <c r="CTC62" s="53"/>
      <c r="CTD62" s="53"/>
      <c r="CTE62" s="53"/>
      <c r="CTF62" s="53"/>
      <c r="CTG62" s="53"/>
      <c r="CTH62" s="53"/>
      <c r="CTI62" s="53"/>
      <c r="CTJ62" s="53"/>
      <c r="CTK62" s="53"/>
      <c r="CTL62" s="53"/>
      <c r="CTM62" s="53"/>
      <c r="CTN62" s="53"/>
      <c r="CTO62" s="53"/>
      <c r="CTP62" s="53"/>
      <c r="CTQ62" s="53"/>
      <c r="CTR62" s="53"/>
      <c r="CTS62" s="53"/>
      <c r="CTT62" s="53"/>
      <c r="CTU62" s="53"/>
      <c r="CTV62" s="53"/>
      <c r="CTW62" s="53"/>
      <c r="CTX62" s="53"/>
      <c r="CTY62" s="53"/>
      <c r="CTZ62" s="53"/>
      <c r="CUA62" s="53"/>
      <c r="CUB62" s="53"/>
      <c r="CUC62" s="53"/>
      <c r="CUD62" s="53"/>
      <c r="CUE62" s="53"/>
      <c r="CUF62" s="53"/>
      <c r="CUG62" s="53"/>
      <c r="CUH62" s="53"/>
      <c r="CUI62" s="53"/>
      <c r="CUJ62" s="53"/>
      <c r="CUK62" s="53"/>
      <c r="CUL62" s="53"/>
      <c r="CUM62" s="53"/>
      <c r="CUN62" s="53"/>
      <c r="CUO62" s="53"/>
      <c r="CUP62" s="53"/>
      <c r="CUQ62" s="53"/>
      <c r="CUR62" s="53"/>
      <c r="CUS62" s="53"/>
      <c r="CUT62" s="53"/>
      <c r="CUU62" s="53"/>
      <c r="CUV62" s="53"/>
      <c r="CUW62" s="53"/>
      <c r="CUX62" s="53"/>
      <c r="CUY62" s="53"/>
      <c r="CUZ62" s="53"/>
      <c r="CVA62" s="53"/>
      <c r="CVB62" s="53"/>
      <c r="CVC62" s="53"/>
      <c r="CVD62" s="53"/>
      <c r="CVE62" s="53"/>
      <c r="CVF62" s="53"/>
      <c r="CVG62" s="53"/>
      <c r="CVH62" s="53"/>
      <c r="CVI62" s="53"/>
      <c r="CVJ62" s="53"/>
      <c r="CVK62" s="53"/>
      <c r="CVL62" s="53"/>
      <c r="CVM62" s="53"/>
      <c r="CVN62" s="53"/>
      <c r="CVO62" s="53"/>
      <c r="CVP62" s="53"/>
      <c r="CVQ62" s="53"/>
      <c r="CVR62" s="53"/>
      <c r="CVS62" s="53"/>
      <c r="CVT62" s="53"/>
      <c r="CVU62" s="53"/>
      <c r="CVV62" s="53"/>
      <c r="CVW62" s="53"/>
      <c r="CVX62" s="53"/>
      <c r="CVY62" s="53"/>
      <c r="CVZ62" s="53"/>
      <c r="CWA62" s="53"/>
      <c r="CWB62" s="53"/>
      <c r="CWC62" s="53"/>
      <c r="CWD62" s="53"/>
      <c r="CWE62" s="53"/>
      <c r="CWF62" s="53"/>
      <c r="CWG62" s="53"/>
      <c r="CWH62" s="53"/>
      <c r="CWI62" s="53"/>
      <c r="CWJ62" s="53"/>
      <c r="CWK62" s="53"/>
      <c r="CWL62" s="53"/>
      <c r="CWM62" s="53"/>
      <c r="CWN62" s="53"/>
      <c r="CWO62" s="53"/>
      <c r="CWP62" s="53"/>
      <c r="CWQ62" s="53"/>
      <c r="CWR62" s="53"/>
      <c r="CWS62" s="53"/>
      <c r="CWT62" s="53"/>
      <c r="CWU62" s="53"/>
      <c r="CWV62" s="53"/>
      <c r="CWW62" s="53"/>
      <c r="CWX62" s="53"/>
      <c r="CWY62" s="53"/>
      <c r="CWZ62" s="53"/>
      <c r="CXA62" s="53"/>
      <c r="CXB62" s="53"/>
      <c r="CXC62" s="53"/>
      <c r="CXD62" s="53"/>
      <c r="CXE62" s="53"/>
      <c r="CXF62" s="53"/>
      <c r="CXG62" s="53"/>
      <c r="CXH62" s="53"/>
      <c r="CXI62" s="53"/>
      <c r="CXJ62" s="53"/>
      <c r="CXK62" s="53"/>
      <c r="CXL62" s="53"/>
      <c r="CXM62" s="53"/>
      <c r="CXN62" s="53"/>
      <c r="CXO62" s="53"/>
      <c r="CXP62" s="53"/>
      <c r="CXQ62" s="53"/>
      <c r="CXR62" s="53"/>
      <c r="CXS62" s="53"/>
      <c r="CXT62" s="53"/>
      <c r="CXU62" s="53"/>
      <c r="CXV62" s="53"/>
      <c r="CXW62" s="53"/>
      <c r="CXX62" s="53"/>
      <c r="CXY62" s="53"/>
      <c r="CXZ62" s="53"/>
      <c r="CYA62" s="53"/>
      <c r="CYB62" s="53"/>
      <c r="CYC62" s="53"/>
      <c r="CYD62" s="53"/>
      <c r="CYE62" s="53"/>
      <c r="CYF62" s="53"/>
      <c r="CYG62" s="53"/>
      <c r="CYH62" s="53"/>
      <c r="CYI62" s="53"/>
      <c r="CYJ62" s="53"/>
      <c r="CYK62" s="53"/>
      <c r="CYL62" s="53"/>
      <c r="CYM62" s="53"/>
      <c r="CYN62" s="53"/>
      <c r="CYO62" s="53"/>
      <c r="CYP62" s="53"/>
      <c r="CYQ62" s="53"/>
      <c r="CYR62" s="53"/>
      <c r="CYS62" s="53"/>
      <c r="CYT62" s="53"/>
      <c r="CYU62" s="53"/>
      <c r="CYV62" s="53"/>
      <c r="CYW62" s="53"/>
      <c r="CYX62" s="53"/>
      <c r="CYY62" s="53"/>
      <c r="CYZ62" s="53"/>
      <c r="CZA62" s="53"/>
      <c r="CZB62" s="53"/>
      <c r="CZC62" s="53"/>
      <c r="CZD62" s="53"/>
      <c r="CZE62" s="53"/>
      <c r="CZF62" s="53"/>
      <c r="CZG62" s="53"/>
      <c r="CZH62" s="53"/>
      <c r="CZI62" s="53"/>
      <c r="CZJ62" s="53"/>
      <c r="CZK62" s="53"/>
      <c r="CZL62" s="53"/>
      <c r="CZM62" s="53"/>
      <c r="CZN62" s="53"/>
      <c r="CZO62" s="53"/>
      <c r="CZP62" s="53"/>
      <c r="CZQ62" s="53"/>
      <c r="CZR62" s="53"/>
      <c r="CZS62" s="53"/>
      <c r="CZT62" s="53"/>
      <c r="CZU62" s="53"/>
      <c r="CZV62" s="53"/>
      <c r="CZW62" s="53"/>
      <c r="CZX62" s="53"/>
      <c r="CZY62" s="53"/>
      <c r="CZZ62" s="53"/>
      <c r="DAA62" s="53"/>
      <c r="DAB62" s="53"/>
      <c r="DAC62" s="53"/>
      <c r="DAD62" s="53"/>
      <c r="DAE62" s="53"/>
      <c r="DAF62" s="53"/>
      <c r="DAG62" s="53"/>
      <c r="DAH62" s="53"/>
      <c r="DAI62" s="53"/>
      <c r="DAJ62" s="53"/>
      <c r="DAK62" s="53"/>
      <c r="DAL62" s="53"/>
      <c r="DAM62" s="53"/>
      <c r="DAN62" s="53"/>
      <c r="DAO62" s="53"/>
      <c r="DAP62" s="53"/>
      <c r="DAQ62" s="53"/>
      <c r="DAR62" s="53"/>
      <c r="DAS62" s="53"/>
      <c r="DAT62" s="53"/>
      <c r="DAU62" s="53"/>
      <c r="DAV62" s="53"/>
      <c r="DAW62" s="53"/>
      <c r="DAX62" s="53"/>
      <c r="DAY62" s="53"/>
      <c r="DAZ62" s="53"/>
      <c r="DBA62" s="53"/>
      <c r="DBB62" s="53"/>
      <c r="DBC62" s="53"/>
      <c r="DBD62" s="53"/>
      <c r="DBE62" s="53"/>
      <c r="DBF62" s="53"/>
      <c r="DBG62" s="53"/>
      <c r="DBH62" s="53"/>
      <c r="DBI62" s="53"/>
      <c r="DBJ62" s="53"/>
      <c r="DBK62" s="53"/>
      <c r="DBL62" s="53"/>
      <c r="DBM62" s="53"/>
      <c r="DBN62" s="53"/>
      <c r="DBO62" s="53"/>
      <c r="DBP62" s="53"/>
      <c r="DBQ62" s="53"/>
      <c r="DBR62" s="53"/>
      <c r="DBS62" s="53"/>
      <c r="DBT62" s="53"/>
      <c r="DBU62" s="53"/>
      <c r="DBV62" s="53"/>
      <c r="DBW62" s="53"/>
      <c r="DBX62" s="53"/>
      <c r="DBY62" s="53"/>
      <c r="DBZ62" s="53"/>
      <c r="DCA62" s="53"/>
      <c r="DCB62" s="53"/>
      <c r="DCC62" s="53"/>
      <c r="DCD62" s="53"/>
      <c r="DCE62" s="53"/>
      <c r="DCF62" s="53"/>
      <c r="DCG62" s="53"/>
      <c r="DCH62" s="53"/>
      <c r="DCI62" s="53"/>
      <c r="DCJ62" s="53"/>
      <c r="DCK62" s="53"/>
      <c r="DCL62" s="53"/>
      <c r="DCM62" s="53"/>
      <c r="DCN62" s="53"/>
      <c r="DCO62" s="53"/>
      <c r="DCP62" s="53"/>
      <c r="DCQ62" s="53"/>
      <c r="DCR62" s="53"/>
      <c r="DCS62" s="53"/>
      <c r="DCT62" s="53"/>
      <c r="DCU62" s="53"/>
      <c r="DCV62" s="53"/>
      <c r="DCW62" s="53"/>
      <c r="DCX62" s="53"/>
      <c r="DCY62" s="53"/>
      <c r="DCZ62" s="53"/>
      <c r="DDA62" s="53"/>
      <c r="DDB62" s="53"/>
      <c r="DDC62" s="53"/>
      <c r="DDD62" s="53"/>
      <c r="DDE62" s="53"/>
      <c r="DDF62" s="53"/>
      <c r="DDG62" s="53"/>
      <c r="DDH62" s="53"/>
      <c r="DDI62" s="53"/>
      <c r="DDJ62" s="53"/>
      <c r="DDK62" s="53"/>
      <c r="DDL62" s="53"/>
      <c r="DDM62" s="53"/>
      <c r="DDN62" s="53"/>
      <c r="DDO62" s="53"/>
      <c r="DDP62" s="53"/>
      <c r="DDQ62" s="53"/>
      <c r="DDR62" s="53"/>
      <c r="DDS62" s="53"/>
      <c r="DDT62" s="53"/>
      <c r="DDU62" s="53"/>
      <c r="DDV62" s="53"/>
      <c r="DDW62" s="53"/>
      <c r="DDX62" s="53"/>
      <c r="DDY62" s="53"/>
      <c r="DDZ62" s="53"/>
      <c r="DEA62" s="53"/>
      <c r="DEB62" s="53"/>
      <c r="DEC62" s="53"/>
      <c r="DED62" s="53"/>
      <c r="DEE62" s="53"/>
      <c r="DEF62" s="53"/>
      <c r="DEG62" s="53"/>
      <c r="DEH62" s="53"/>
      <c r="DEI62" s="53"/>
      <c r="DEJ62" s="53"/>
      <c r="DEK62" s="53"/>
      <c r="DEL62" s="53"/>
      <c r="DEM62" s="53"/>
      <c r="DEN62" s="53"/>
      <c r="DEO62" s="53"/>
      <c r="DEP62" s="53"/>
      <c r="DEQ62" s="53"/>
      <c r="DER62" s="53"/>
      <c r="DES62" s="53"/>
      <c r="DET62" s="53"/>
      <c r="DEU62" s="53"/>
      <c r="DEV62" s="53"/>
      <c r="DEW62" s="53"/>
      <c r="DEX62" s="53"/>
      <c r="DEY62" s="53"/>
      <c r="DEZ62" s="53"/>
      <c r="DFA62" s="53"/>
      <c r="DFB62" s="53"/>
      <c r="DFC62" s="53"/>
      <c r="DFD62" s="53"/>
      <c r="DFE62" s="53"/>
      <c r="DFF62" s="53"/>
      <c r="DFG62" s="53"/>
      <c r="DFH62" s="53"/>
      <c r="DFI62" s="53"/>
      <c r="DFJ62" s="53"/>
      <c r="DFK62" s="53"/>
      <c r="DFL62" s="53"/>
      <c r="DFM62" s="53"/>
      <c r="DFN62" s="53"/>
      <c r="DFO62" s="53"/>
      <c r="DFP62" s="53"/>
      <c r="DFQ62" s="53"/>
      <c r="DFR62" s="53"/>
      <c r="DFS62" s="53"/>
      <c r="DFT62" s="53"/>
      <c r="DFU62" s="53"/>
      <c r="DFV62" s="53"/>
      <c r="DFW62" s="53"/>
      <c r="DFX62" s="53"/>
      <c r="DFY62" s="53"/>
      <c r="DFZ62" s="53"/>
      <c r="DGA62" s="53"/>
      <c r="DGB62" s="53"/>
      <c r="DGC62" s="53"/>
      <c r="DGD62" s="53"/>
      <c r="DGE62" s="53"/>
      <c r="DGF62" s="53"/>
      <c r="DGG62" s="53"/>
      <c r="DGH62" s="53"/>
      <c r="DGI62" s="53"/>
      <c r="DGJ62" s="53"/>
      <c r="DGK62" s="53"/>
      <c r="DGL62" s="53"/>
      <c r="DGM62" s="53"/>
      <c r="DGN62" s="53"/>
      <c r="DGO62" s="53"/>
      <c r="DGP62" s="53"/>
      <c r="DGQ62" s="53"/>
      <c r="DGR62" s="53"/>
      <c r="DGS62" s="53"/>
      <c r="DGT62" s="53"/>
      <c r="DGU62" s="53"/>
      <c r="DGV62" s="53"/>
      <c r="DGW62" s="53"/>
      <c r="DGX62" s="53"/>
      <c r="DGY62" s="53"/>
      <c r="DGZ62" s="53"/>
      <c r="DHA62" s="53"/>
      <c r="DHB62" s="53"/>
      <c r="DHC62" s="53"/>
      <c r="DHD62" s="53"/>
      <c r="DHE62" s="53"/>
      <c r="DHF62" s="53"/>
      <c r="DHG62" s="53"/>
      <c r="DHH62" s="53"/>
      <c r="DHI62" s="53"/>
      <c r="DHJ62" s="53"/>
      <c r="DHK62" s="53"/>
      <c r="DHL62" s="53"/>
      <c r="DHM62" s="53"/>
      <c r="DHN62" s="53"/>
      <c r="DHO62" s="53"/>
      <c r="DHP62" s="53"/>
      <c r="DHQ62" s="53"/>
      <c r="DHR62" s="53"/>
      <c r="DHS62" s="53"/>
      <c r="DHT62" s="53"/>
      <c r="DHU62" s="53"/>
      <c r="DHV62" s="53"/>
      <c r="DHW62" s="53"/>
      <c r="DHX62" s="53"/>
      <c r="DHY62" s="53"/>
      <c r="DHZ62" s="53"/>
      <c r="DIA62" s="53"/>
      <c r="DIB62" s="53"/>
      <c r="DIC62" s="53"/>
      <c r="DID62" s="53"/>
      <c r="DIE62" s="53"/>
      <c r="DIF62" s="53"/>
      <c r="DIG62" s="53"/>
      <c r="DIH62" s="53"/>
      <c r="DII62" s="53"/>
      <c r="DIJ62" s="53"/>
      <c r="DIK62" s="53"/>
      <c r="DIL62" s="53"/>
      <c r="DIM62" s="53"/>
      <c r="DIN62" s="53"/>
      <c r="DIO62" s="53"/>
      <c r="DIP62" s="53"/>
      <c r="DIQ62" s="53"/>
      <c r="DIR62" s="53"/>
      <c r="DIS62" s="53"/>
      <c r="DIT62" s="53"/>
      <c r="DIU62" s="53"/>
      <c r="DIV62" s="53"/>
      <c r="DIW62" s="53"/>
      <c r="DIX62" s="53"/>
      <c r="DIY62" s="53"/>
      <c r="DIZ62" s="53"/>
      <c r="DJA62" s="53"/>
      <c r="DJB62" s="53"/>
      <c r="DJC62" s="53"/>
      <c r="DJD62" s="53"/>
      <c r="DJE62" s="53"/>
      <c r="DJF62" s="53"/>
      <c r="DJG62" s="53"/>
      <c r="DJH62" s="53"/>
      <c r="DJI62" s="53"/>
      <c r="DJJ62" s="53"/>
      <c r="DJK62" s="53"/>
      <c r="DJL62" s="53"/>
      <c r="DJM62" s="53"/>
      <c r="DJN62" s="53"/>
      <c r="DJO62" s="53"/>
      <c r="DJP62" s="53"/>
      <c r="DJQ62" s="53"/>
      <c r="DJR62" s="53"/>
      <c r="DJS62" s="53"/>
      <c r="DJT62" s="53"/>
      <c r="DJU62" s="53"/>
      <c r="DJV62" s="53"/>
      <c r="DJW62" s="53"/>
      <c r="DJX62" s="53"/>
      <c r="DJY62" s="53"/>
      <c r="DJZ62" s="53"/>
      <c r="DKA62" s="53"/>
      <c r="DKB62" s="53"/>
      <c r="DKC62" s="53"/>
      <c r="DKD62" s="53"/>
      <c r="DKE62" s="53"/>
      <c r="DKF62" s="53"/>
      <c r="DKG62" s="53"/>
      <c r="DKH62" s="53"/>
      <c r="DKI62" s="53"/>
      <c r="DKJ62" s="53"/>
      <c r="DKK62" s="53"/>
      <c r="DKL62" s="53"/>
      <c r="DKM62" s="53"/>
      <c r="DKN62" s="53"/>
      <c r="DKO62" s="53"/>
      <c r="DKP62" s="53"/>
      <c r="DKQ62" s="53"/>
      <c r="DKR62" s="53"/>
      <c r="DKS62" s="53"/>
      <c r="DKT62" s="53"/>
      <c r="DKU62" s="53"/>
      <c r="DKV62" s="53"/>
      <c r="DKW62" s="53"/>
      <c r="DKX62" s="53"/>
      <c r="DKY62" s="53"/>
      <c r="DKZ62" s="53"/>
      <c r="DLA62" s="53"/>
      <c r="DLB62" s="53"/>
      <c r="DLC62" s="53"/>
      <c r="DLD62" s="53"/>
      <c r="DLE62" s="53"/>
      <c r="DLF62" s="53"/>
      <c r="DLG62" s="53"/>
      <c r="DLH62" s="53"/>
      <c r="DLI62" s="53"/>
      <c r="DLJ62" s="53"/>
      <c r="DLK62" s="53"/>
      <c r="DLL62" s="53"/>
      <c r="DLM62" s="53"/>
      <c r="DLN62" s="53"/>
      <c r="DLO62" s="53"/>
      <c r="DLP62" s="53"/>
      <c r="DLQ62" s="53"/>
      <c r="DLR62" s="53"/>
      <c r="DLS62" s="53"/>
      <c r="DLT62" s="53"/>
      <c r="DLU62" s="53"/>
      <c r="DLV62" s="53"/>
      <c r="DLW62" s="53"/>
      <c r="DLX62" s="53"/>
      <c r="DLY62" s="53"/>
      <c r="DLZ62" s="53"/>
      <c r="DMA62" s="53"/>
      <c r="DMB62" s="53"/>
      <c r="DMC62" s="53"/>
      <c r="DMD62" s="53"/>
      <c r="DME62" s="53"/>
      <c r="DMF62" s="53"/>
      <c r="DMG62" s="53"/>
      <c r="DMH62" s="53"/>
      <c r="DMI62" s="53"/>
      <c r="DMJ62" s="53"/>
      <c r="DMK62" s="53"/>
      <c r="DML62" s="53"/>
      <c r="DMM62" s="53"/>
      <c r="DMN62" s="53"/>
      <c r="DMO62" s="53"/>
      <c r="DMP62" s="53"/>
      <c r="DMQ62" s="53"/>
      <c r="DMR62" s="53"/>
      <c r="DMS62" s="53"/>
      <c r="DMT62" s="53"/>
      <c r="DMU62" s="53"/>
      <c r="DMV62" s="53"/>
      <c r="DMW62" s="53"/>
      <c r="DMX62" s="53"/>
      <c r="DMY62" s="53"/>
      <c r="DMZ62" s="53"/>
      <c r="DNA62" s="53"/>
      <c r="DNB62" s="53"/>
      <c r="DNC62" s="53"/>
      <c r="DND62" s="53"/>
      <c r="DNE62" s="53"/>
      <c r="DNF62" s="53"/>
      <c r="DNG62" s="53"/>
      <c r="DNH62" s="53"/>
      <c r="DNI62" s="53"/>
      <c r="DNJ62" s="53"/>
      <c r="DNK62" s="53"/>
      <c r="DNL62" s="53"/>
      <c r="DNM62" s="53"/>
      <c r="DNN62" s="53"/>
      <c r="DNO62" s="53"/>
      <c r="DNP62" s="53"/>
      <c r="DNQ62" s="53"/>
      <c r="DNR62" s="53"/>
      <c r="DNS62" s="53"/>
      <c r="DNT62" s="53"/>
      <c r="DNU62" s="53"/>
      <c r="DNV62" s="53"/>
      <c r="DNW62" s="53"/>
      <c r="DNX62" s="53"/>
      <c r="DNY62" s="53"/>
      <c r="DNZ62" s="53"/>
      <c r="DOA62" s="53"/>
      <c r="DOB62" s="53"/>
      <c r="DOC62" s="53"/>
      <c r="DOD62" s="53"/>
      <c r="DOE62" s="53"/>
      <c r="DOF62" s="53"/>
      <c r="DOG62" s="53"/>
      <c r="DOH62" s="53"/>
      <c r="DOI62" s="53"/>
      <c r="DOJ62" s="53"/>
      <c r="DOK62" s="53"/>
      <c r="DOL62" s="53"/>
      <c r="DOM62" s="53"/>
      <c r="DON62" s="53"/>
      <c r="DOO62" s="53"/>
      <c r="DOP62" s="53"/>
      <c r="DOQ62" s="53"/>
      <c r="DOR62" s="53"/>
      <c r="DOS62" s="53"/>
      <c r="DOT62" s="53"/>
      <c r="DOU62" s="53"/>
      <c r="DOV62" s="53"/>
      <c r="DOW62" s="53"/>
      <c r="DOX62" s="53"/>
      <c r="DOY62" s="53"/>
      <c r="DOZ62" s="53"/>
      <c r="DPA62" s="53"/>
      <c r="DPB62" s="53"/>
      <c r="DPC62" s="53"/>
      <c r="DPD62" s="53"/>
      <c r="DPE62" s="53"/>
      <c r="DPF62" s="53"/>
      <c r="DPG62" s="53"/>
      <c r="DPH62" s="53"/>
      <c r="DPI62" s="53"/>
      <c r="DPJ62" s="53"/>
      <c r="DPK62" s="53"/>
      <c r="DPL62" s="53"/>
      <c r="DPM62" s="53"/>
      <c r="DPN62" s="53"/>
      <c r="DPO62" s="53"/>
      <c r="DPP62" s="53"/>
      <c r="DPQ62" s="53"/>
      <c r="DPR62" s="53"/>
      <c r="DPS62" s="53"/>
      <c r="DPT62" s="53"/>
      <c r="DPU62" s="53"/>
      <c r="DPV62" s="53"/>
      <c r="DPW62" s="53"/>
      <c r="DPX62" s="53"/>
      <c r="DPY62" s="53"/>
      <c r="DPZ62" s="53"/>
      <c r="DQA62" s="53"/>
      <c r="DQB62" s="53"/>
      <c r="DQC62" s="53"/>
      <c r="DQD62" s="53"/>
      <c r="DQE62" s="53"/>
      <c r="DQF62" s="53"/>
      <c r="DQG62" s="53"/>
      <c r="DQH62" s="53"/>
      <c r="DQI62" s="53"/>
      <c r="DQJ62" s="53"/>
      <c r="DQK62" s="53"/>
      <c r="DQL62" s="53"/>
      <c r="DQM62" s="53"/>
      <c r="DQN62" s="53"/>
      <c r="DQO62" s="53"/>
      <c r="DQP62" s="53"/>
      <c r="DQQ62" s="53"/>
      <c r="DQR62" s="53"/>
      <c r="DQS62" s="53"/>
      <c r="DQT62" s="53"/>
      <c r="DQU62" s="53"/>
      <c r="DQV62" s="53"/>
      <c r="DQW62" s="53"/>
      <c r="DQX62" s="53"/>
      <c r="DQY62" s="53"/>
      <c r="DQZ62" s="53"/>
      <c r="DRA62" s="53"/>
      <c r="DRB62" s="53"/>
      <c r="DRC62" s="53"/>
      <c r="DRD62" s="53"/>
      <c r="DRE62" s="53"/>
      <c r="DRF62" s="53"/>
      <c r="DRG62" s="53"/>
      <c r="DRH62" s="53"/>
      <c r="DRI62" s="53"/>
      <c r="DRJ62" s="53"/>
      <c r="DRK62" s="53"/>
      <c r="DRL62" s="53"/>
      <c r="DRM62" s="53"/>
      <c r="DRN62" s="53"/>
      <c r="DRO62" s="53"/>
      <c r="DRP62" s="53"/>
      <c r="DRQ62" s="53"/>
      <c r="DRR62" s="53"/>
      <c r="DRS62" s="53"/>
      <c r="DRT62" s="53"/>
      <c r="DRU62" s="53"/>
      <c r="DRV62" s="53"/>
      <c r="DRW62" s="53"/>
      <c r="DRX62" s="53"/>
      <c r="DRY62" s="53"/>
      <c r="DRZ62" s="53"/>
      <c r="DSA62" s="53"/>
      <c r="DSB62" s="53"/>
      <c r="DSC62" s="53"/>
      <c r="DSD62" s="53"/>
      <c r="DSE62" s="53"/>
      <c r="DSF62" s="53"/>
      <c r="DSG62" s="53"/>
      <c r="DSH62" s="53"/>
      <c r="DSI62" s="53"/>
      <c r="DSJ62" s="53"/>
      <c r="DSK62" s="53"/>
      <c r="DSL62" s="53"/>
      <c r="DSM62" s="53"/>
      <c r="DSN62" s="53"/>
      <c r="DSO62" s="53"/>
      <c r="DSP62" s="53"/>
      <c r="DSQ62" s="53"/>
      <c r="DSR62" s="53"/>
      <c r="DSS62" s="53"/>
      <c r="DST62" s="53"/>
      <c r="DSU62" s="53"/>
      <c r="DSV62" s="53"/>
      <c r="DSW62" s="53"/>
      <c r="DSX62" s="53"/>
      <c r="DSY62" s="53"/>
      <c r="DSZ62" s="53"/>
      <c r="DTA62" s="53"/>
      <c r="DTB62" s="53"/>
      <c r="DTC62" s="53"/>
      <c r="DTD62" s="53"/>
      <c r="DTE62" s="53"/>
      <c r="DTF62" s="53"/>
      <c r="DTG62" s="53"/>
      <c r="DTH62" s="53"/>
      <c r="DTI62" s="53"/>
      <c r="DTJ62" s="53"/>
      <c r="DTK62" s="53"/>
      <c r="DTL62" s="53"/>
      <c r="DTM62" s="53"/>
      <c r="DTN62" s="53"/>
      <c r="DTO62" s="53"/>
      <c r="DTP62" s="53"/>
      <c r="DTQ62" s="53"/>
      <c r="DTR62" s="53"/>
      <c r="DTS62" s="53"/>
      <c r="DTT62" s="53"/>
      <c r="DTU62" s="53"/>
      <c r="DTV62" s="53"/>
      <c r="DTW62" s="53"/>
      <c r="DTX62" s="53"/>
      <c r="DTY62" s="53"/>
      <c r="DTZ62" s="53"/>
      <c r="DUA62" s="53"/>
      <c r="DUB62" s="53"/>
      <c r="DUC62" s="53"/>
      <c r="DUD62" s="53"/>
      <c r="DUE62" s="53"/>
      <c r="DUF62" s="53"/>
      <c r="DUG62" s="53"/>
      <c r="DUH62" s="53"/>
      <c r="DUI62" s="53"/>
      <c r="DUJ62" s="53"/>
      <c r="DUK62" s="53"/>
      <c r="DUL62" s="53"/>
      <c r="DUM62" s="53"/>
      <c r="DUN62" s="53"/>
      <c r="DUO62" s="53"/>
      <c r="DUP62" s="53"/>
      <c r="DUQ62" s="53"/>
      <c r="DUR62" s="53"/>
      <c r="DUS62" s="53"/>
      <c r="DUT62" s="53"/>
      <c r="DUU62" s="53"/>
      <c r="DUV62" s="53"/>
      <c r="DUW62" s="53"/>
      <c r="DUX62" s="53"/>
      <c r="DUY62" s="53"/>
      <c r="DUZ62" s="53"/>
      <c r="DVA62" s="53"/>
      <c r="DVB62" s="53"/>
      <c r="DVC62" s="53"/>
      <c r="DVD62" s="53"/>
      <c r="DVE62" s="53"/>
      <c r="DVF62" s="53"/>
      <c r="DVG62" s="53"/>
      <c r="DVH62" s="53"/>
      <c r="DVI62" s="53"/>
      <c r="DVJ62" s="53"/>
      <c r="DVK62" s="53"/>
      <c r="DVL62" s="53"/>
      <c r="DVM62" s="53"/>
      <c r="DVN62" s="53"/>
      <c r="DVO62" s="53"/>
      <c r="DVP62" s="53"/>
      <c r="DVQ62" s="53"/>
      <c r="DVR62" s="53"/>
      <c r="DVS62" s="53"/>
      <c r="DVT62" s="53"/>
      <c r="DVU62" s="53"/>
      <c r="DVV62" s="53"/>
      <c r="DVW62" s="53"/>
      <c r="DVX62" s="53"/>
      <c r="DVY62" s="53"/>
      <c r="DVZ62" s="53"/>
      <c r="DWA62" s="53"/>
      <c r="DWB62" s="53"/>
      <c r="DWC62" s="53"/>
      <c r="DWD62" s="53"/>
      <c r="DWE62" s="53"/>
      <c r="DWF62" s="53"/>
      <c r="DWG62" s="53"/>
      <c r="DWH62" s="53"/>
      <c r="DWI62" s="53"/>
      <c r="DWJ62" s="53"/>
      <c r="DWK62" s="53"/>
      <c r="DWL62" s="53"/>
      <c r="DWM62" s="53"/>
      <c r="DWN62" s="53"/>
      <c r="DWO62" s="53"/>
      <c r="DWP62" s="53"/>
      <c r="DWQ62" s="53"/>
      <c r="DWR62" s="53"/>
      <c r="DWS62" s="53"/>
      <c r="DWT62" s="53"/>
      <c r="DWU62" s="53"/>
      <c r="DWV62" s="53"/>
      <c r="DWW62" s="53"/>
      <c r="DWX62" s="53"/>
      <c r="DWY62" s="53"/>
      <c r="DWZ62" s="53"/>
      <c r="DXA62" s="53"/>
      <c r="DXB62" s="53"/>
      <c r="DXC62" s="53"/>
      <c r="DXD62" s="53"/>
      <c r="DXE62" s="53"/>
      <c r="DXF62" s="53"/>
      <c r="DXG62" s="53"/>
      <c r="DXH62" s="53"/>
      <c r="DXI62" s="53"/>
      <c r="DXJ62" s="53"/>
      <c r="DXK62" s="53"/>
      <c r="DXL62" s="53"/>
      <c r="DXM62" s="53"/>
      <c r="DXN62" s="53"/>
      <c r="DXO62" s="53"/>
      <c r="DXP62" s="53"/>
      <c r="DXQ62" s="53"/>
      <c r="DXR62" s="53"/>
      <c r="DXS62" s="53"/>
      <c r="DXT62" s="53"/>
      <c r="DXU62" s="53"/>
      <c r="DXV62" s="53"/>
      <c r="DXW62" s="53"/>
      <c r="DXX62" s="53"/>
      <c r="DXY62" s="53"/>
      <c r="DXZ62" s="53"/>
      <c r="DYA62" s="53"/>
      <c r="DYB62" s="53"/>
      <c r="DYC62" s="53"/>
      <c r="DYD62" s="53"/>
      <c r="DYE62" s="53"/>
      <c r="DYF62" s="53"/>
      <c r="DYG62" s="53"/>
      <c r="DYH62" s="53"/>
      <c r="DYI62" s="53"/>
      <c r="DYJ62" s="53"/>
      <c r="DYK62" s="53"/>
      <c r="DYL62" s="53"/>
      <c r="DYM62" s="53"/>
      <c r="DYN62" s="53"/>
      <c r="DYO62" s="53"/>
      <c r="DYP62" s="53"/>
      <c r="DYQ62" s="53"/>
      <c r="DYR62" s="53"/>
      <c r="DYS62" s="53"/>
      <c r="DYT62" s="53"/>
      <c r="DYU62" s="53"/>
      <c r="DYV62" s="53"/>
      <c r="DYW62" s="53"/>
      <c r="DYX62" s="53"/>
      <c r="DYY62" s="53"/>
      <c r="DYZ62" s="53"/>
      <c r="DZA62" s="53"/>
      <c r="DZB62" s="53"/>
      <c r="DZC62" s="53"/>
      <c r="DZD62" s="53"/>
      <c r="DZE62" s="53"/>
      <c r="DZF62" s="53"/>
      <c r="DZG62" s="53"/>
      <c r="DZH62" s="53"/>
      <c r="DZI62" s="53"/>
      <c r="DZJ62" s="53"/>
      <c r="DZK62" s="53"/>
      <c r="DZL62" s="53"/>
      <c r="DZM62" s="53"/>
      <c r="DZN62" s="53"/>
      <c r="DZO62" s="53"/>
      <c r="DZP62" s="53"/>
      <c r="DZQ62" s="53"/>
      <c r="DZR62" s="53"/>
      <c r="DZS62" s="53"/>
      <c r="DZT62" s="53"/>
      <c r="DZU62" s="53"/>
      <c r="DZV62" s="53"/>
      <c r="DZW62" s="53"/>
      <c r="DZX62" s="53"/>
      <c r="DZY62" s="53"/>
      <c r="DZZ62" s="53"/>
      <c r="EAA62" s="53"/>
      <c r="EAB62" s="53"/>
      <c r="EAC62" s="53"/>
      <c r="EAD62" s="53"/>
      <c r="EAE62" s="53"/>
      <c r="EAF62" s="53"/>
      <c r="EAG62" s="53"/>
      <c r="EAH62" s="53"/>
      <c r="EAI62" s="53"/>
      <c r="EAJ62" s="53"/>
      <c r="EAK62" s="53"/>
      <c r="EAL62" s="53"/>
      <c r="EAM62" s="53"/>
      <c r="EAN62" s="53"/>
      <c r="EAO62" s="53"/>
      <c r="EAP62" s="53"/>
      <c r="EAQ62" s="53"/>
      <c r="EAR62" s="53"/>
      <c r="EAS62" s="53"/>
      <c r="EAT62" s="53"/>
      <c r="EAU62" s="53"/>
      <c r="EAV62" s="53"/>
      <c r="EAW62" s="53"/>
      <c r="EAX62" s="53"/>
      <c r="EAY62" s="53"/>
      <c r="EAZ62" s="53"/>
      <c r="EBA62" s="53"/>
      <c r="EBB62" s="53"/>
      <c r="EBC62" s="53"/>
      <c r="EBD62" s="53"/>
      <c r="EBE62" s="53"/>
      <c r="EBF62" s="53"/>
      <c r="EBG62" s="53"/>
      <c r="EBH62" s="53"/>
      <c r="EBI62" s="53"/>
      <c r="EBJ62" s="53"/>
      <c r="EBK62" s="53"/>
      <c r="EBL62" s="53"/>
      <c r="EBM62" s="53"/>
      <c r="EBN62" s="53"/>
      <c r="EBO62" s="53"/>
      <c r="EBP62" s="53"/>
      <c r="EBQ62" s="53"/>
      <c r="EBR62" s="53"/>
      <c r="EBS62" s="53"/>
      <c r="EBT62" s="53"/>
      <c r="EBU62" s="53"/>
      <c r="EBV62" s="53"/>
      <c r="EBW62" s="53"/>
      <c r="EBX62" s="53"/>
      <c r="EBY62" s="53"/>
      <c r="EBZ62" s="53"/>
      <c r="ECA62" s="53"/>
      <c r="ECB62" s="53"/>
      <c r="ECC62" s="53"/>
      <c r="ECD62" s="53"/>
      <c r="ECE62" s="53"/>
      <c r="ECF62" s="53"/>
      <c r="ECG62" s="53"/>
      <c r="ECH62" s="53"/>
      <c r="ECI62" s="53"/>
      <c r="ECJ62" s="53"/>
      <c r="ECK62" s="53"/>
      <c r="ECL62" s="53"/>
      <c r="ECM62" s="53"/>
      <c r="ECN62" s="53"/>
      <c r="ECO62" s="53"/>
      <c r="ECP62" s="53"/>
      <c r="ECQ62" s="53"/>
      <c r="ECR62" s="53"/>
      <c r="ECS62" s="53"/>
      <c r="ECT62" s="53"/>
      <c r="ECU62" s="53"/>
      <c r="ECV62" s="53"/>
      <c r="ECW62" s="53"/>
      <c r="ECX62" s="53"/>
      <c r="ECY62" s="53"/>
      <c r="ECZ62" s="53"/>
      <c r="EDA62" s="53"/>
      <c r="EDB62" s="53"/>
      <c r="EDC62" s="53"/>
      <c r="EDD62" s="53"/>
      <c r="EDE62" s="53"/>
      <c r="EDF62" s="53"/>
      <c r="EDG62" s="53"/>
      <c r="EDH62" s="53"/>
      <c r="EDI62" s="53"/>
      <c r="EDJ62" s="53"/>
      <c r="EDK62" s="53"/>
      <c r="EDL62" s="53"/>
      <c r="EDM62" s="53"/>
      <c r="EDN62" s="53"/>
      <c r="EDO62" s="53"/>
      <c r="EDP62" s="53"/>
      <c r="EDQ62" s="53"/>
      <c r="EDR62" s="53"/>
      <c r="EDS62" s="53"/>
      <c r="EDT62" s="53"/>
      <c r="EDU62" s="53"/>
      <c r="EDV62" s="53"/>
      <c r="EDW62" s="53"/>
      <c r="EDX62" s="53"/>
      <c r="EDY62" s="53"/>
      <c r="EDZ62" s="53"/>
      <c r="EEA62" s="53"/>
      <c r="EEB62" s="53"/>
      <c r="EEC62" s="53"/>
      <c r="EED62" s="53"/>
      <c r="EEE62" s="53"/>
      <c r="EEF62" s="53"/>
      <c r="EEG62" s="53"/>
      <c r="EEH62" s="53"/>
      <c r="EEI62" s="53"/>
      <c r="EEJ62" s="53"/>
      <c r="EEK62" s="53"/>
      <c r="EEL62" s="53"/>
      <c r="EEM62" s="53"/>
      <c r="EEN62" s="53"/>
      <c r="EEO62" s="53"/>
      <c r="EEP62" s="53"/>
      <c r="EEQ62" s="53"/>
      <c r="EER62" s="53"/>
      <c r="EES62" s="53"/>
      <c r="EET62" s="53"/>
      <c r="EEU62" s="53"/>
      <c r="EEV62" s="53"/>
      <c r="EEW62" s="53"/>
      <c r="EEX62" s="53"/>
      <c r="EEY62" s="53"/>
      <c r="EEZ62" s="53"/>
      <c r="EFA62" s="53"/>
      <c r="EFB62" s="53"/>
      <c r="EFC62" s="53"/>
      <c r="EFD62" s="53"/>
      <c r="EFE62" s="53"/>
      <c r="EFF62" s="53"/>
      <c r="EFG62" s="53"/>
      <c r="EFH62" s="53"/>
      <c r="EFI62" s="53"/>
      <c r="EFJ62" s="53"/>
      <c r="EFK62" s="53"/>
      <c r="EFL62" s="53"/>
      <c r="EFM62" s="53"/>
      <c r="EFN62" s="53"/>
      <c r="EFO62" s="53"/>
      <c r="EFP62" s="53"/>
      <c r="EFQ62" s="53"/>
      <c r="EFR62" s="53"/>
      <c r="EFS62" s="53"/>
      <c r="EFT62" s="53"/>
      <c r="EFU62" s="53"/>
      <c r="EFV62" s="53"/>
      <c r="EFW62" s="53"/>
      <c r="EFX62" s="53"/>
      <c r="EFY62" s="53"/>
      <c r="EFZ62" s="53"/>
      <c r="EGA62" s="53"/>
      <c r="EGB62" s="53"/>
      <c r="EGC62" s="53"/>
      <c r="EGD62" s="53"/>
      <c r="EGE62" s="53"/>
      <c r="EGF62" s="53"/>
      <c r="EGG62" s="53"/>
      <c r="EGH62" s="53"/>
      <c r="EGI62" s="53"/>
      <c r="EGJ62" s="53"/>
      <c r="EGK62" s="53"/>
      <c r="EGL62" s="53"/>
      <c r="EGM62" s="53"/>
      <c r="EGN62" s="53"/>
      <c r="EGO62" s="53"/>
      <c r="EGP62" s="53"/>
      <c r="EGQ62" s="53"/>
      <c r="EGR62" s="53"/>
      <c r="EGS62" s="53"/>
      <c r="EGT62" s="53"/>
      <c r="EGU62" s="53"/>
      <c r="EGV62" s="53"/>
      <c r="EGW62" s="53"/>
      <c r="EGX62" s="53"/>
      <c r="EGY62" s="53"/>
      <c r="EGZ62" s="53"/>
      <c r="EHA62" s="53"/>
      <c r="EHB62" s="53"/>
      <c r="EHC62" s="53"/>
      <c r="EHD62" s="53"/>
      <c r="EHE62" s="53"/>
      <c r="EHF62" s="53"/>
      <c r="EHG62" s="53"/>
      <c r="EHH62" s="53"/>
      <c r="EHI62" s="53"/>
      <c r="EHJ62" s="53"/>
      <c r="EHK62" s="53"/>
      <c r="EHL62" s="53"/>
      <c r="EHM62" s="53"/>
      <c r="EHN62" s="53"/>
      <c r="EHO62" s="53"/>
      <c r="EHP62" s="53"/>
      <c r="EHQ62" s="53"/>
      <c r="EHR62" s="53"/>
      <c r="EHS62" s="53"/>
      <c r="EHT62" s="53"/>
      <c r="EHU62" s="53"/>
      <c r="EHV62" s="53"/>
      <c r="EHW62" s="53"/>
      <c r="EHX62" s="53"/>
      <c r="EHY62" s="53"/>
      <c r="EHZ62" s="53"/>
      <c r="EIA62" s="53"/>
      <c r="EIB62" s="53"/>
      <c r="EIC62" s="53"/>
      <c r="EID62" s="53"/>
      <c r="EIE62" s="53"/>
      <c r="EIF62" s="53"/>
      <c r="EIG62" s="53"/>
      <c r="EIH62" s="53"/>
      <c r="EII62" s="53"/>
      <c r="EIJ62" s="53"/>
      <c r="EIK62" s="53"/>
      <c r="EIL62" s="53"/>
      <c r="EIM62" s="53"/>
      <c r="EIN62" s="53"/>
      <c r="EIO62" s="53"/>
      <c r="EIP62" s="53"/>
      <c r="EIQ62" s="53"/>
      <c r="EIR62" s="53"/>
      <c r="EIS62" s="53"/>
      <c r="EIT62" s="53"/>
      <c r="EIU62" s="53"/>
      <c r="EIV62" s="53"/>
      <c r="EIW62" s="53"/>
      <c r="EIX62" s="53"/>
      <c r="EIY62" s="53"/>
      <c r="EIZ62" s="53"/>
      <c r="EJA62" s="53"/>
      <c r="EJB62" s="53"/>
      <c r="EJC62" s="53"/>
      <c r="EJD62" s="53"/>
      <c r="EJE62" s="53"/>
      <c r="EJF62" s="53"/>
      <c r="EJG62" s="53"/>
      <c r="EJH62" s="53"/>
      <c r="EJI62" s="53"/>
      <c r="EJJ62" s="53"/>
      <c r="EJK62" s="53"/>
      <c r="EJL62" s="53"/>
      <c r="EJM62" s="53"/>
      <c r="EJN62" s="53"/>
      <c r="EJO62" s="53"/>
      <c r="EJP62" s="53"/>
      <c r="EJQ62" s="53"/>
      <c r="EJR62" s="53"/>
      <c r="EJS62" s="53"/>
      <c r="EJT62" s="53"/>
      <c r="EJU62" s="53"/>
      <c r="EJV62" s="53"/>
      <c r="EJW62" s="53"/>
      <c r="EJX62" s="53"/>
      <c r="EJY62" s="53"/>
      <c r="EJZ62" s="53"/>
      <c r="EKA62" s="53"/>
      <c r="EKB62" s="53"/>
      <c r="EKC62" s="53"/>
      <c r="EKD62" s="53"/>
      <c r="EKE62" s="53"/>
      <c r="EKF62" s="53"/>
      <c r="EKG62" s="53"/>
      <c r="EKH62" s="53"/>
      <c r="EKI62" s="53"/>
      <c r="EKJ62" s="53"/>
      <c r="EKK62" s="53"/>
      <c r="EKL62" s="53"/>
      <c r="EKM62" s="53"/>
      <c r="EKN62" s="53"/>
      <c r="EKO62" s="53"/>
      <c r="EKP62" s="53"/>
      <c r="EKQ62" s="53"/>
      <c r="EKR62" s="53"/>
      <c r="EKS62" s="53"/>
      <c r="EKT62" s="53"/>
      <c r="EKU62" s="53"/>
      <c r="EKV62" s="53"/>
      <c r="EKW62" s="53"/>
      <c r="EKX62" s="53"/>
      <c r="EKY62" s="53"/>
      <c r="EKZ62" s="53"/>
      <c r="ELA62" s="53"/>
      <c r="ELB62" s="53"/>
      <c r="ELC62" s="53"/>
      <c r="ELD62" s="53"/>
      <c r="ELE62" s="53"/>
      <c r="ELF62" s="53"/>
      <c r="ELG62" s="53"/>
      <c r="ELH62" s="53"/>
      <c r="ELI62" s="53"/>
      <c r="ELJ62" s="53"/>
      <c r="ELK62" s="53"/>
      <c r="ELL62" s="53"/>
      <c r="ELM62" s="53"/>
      <c r="ELN62" s="53"/>
      <c r="ELO62" s="53"/>
      <c r="ELP62" s="53"/>
      <c r="ELQ62" s="53"/>
      <c r="ELR62" s="53"/>
    </row>
    <row r="63" spans="1:3710" ht="15" customHeight="1">
      <c r="A63" s="148"/>
      <c r="B63" s="147" t="s">
        <v>303</v>
      </c>
      <c r="C63" s="148"/>
      <c r="D63" s="152">
        <v>60</v>
      </c>
      <c r="E63" s="148"/>
      <c r="F63" s="155"/>
      <c r="G63" s="148"/>
      <c r="H63" s="148"/>
      <c r="I63" s="148"/>
      <c r="J63" s="155"/>
      <c r="K63" s="148"/>
      <c r="L63" s="140" t="s">
        <v>1970</v>
      </c>
      <c r="M63" s="148"/>
      <c r="N63" s="152" t="s">
        <v>1546</v>
      </c>
      <c r="O63" s="148"/>
      <c r="P63" s="134" t="s">
        <v>516</v>
      </c>
      <c r="Q63" s="148"/>
      <c r="R63" s="148"/>
      <c r="S63" s="148"/>
      <c r="U63" s="148"/>
      <c r="V63" s="148"/>
      <c r="W63" s="182"/>
      <c r="X63" s="143" t="s">
        <v>778</v>
      </c>
      <c r="Y63" s="179" t="s">
        <v>1221</v>
      </c>
      <c r="Z63" s="145" t="s">
        <v>1907</v>
      </c>
      <c r="AA63" s="179" t="s">
        <v>1908</v>
      </c>
      <c r="AB63" s="137" t="s">
        <v>866</v>
      </c>
      <c r="AC63" s="148"/>
      <c r="AD63" s="132"/>
      <c r="AK63" s="148"/>
      <c r="AL63" s="176" t="s">
        <v>2060</v>
      </c>
      <c r="AN63" s="175" t="s">
        <v>1701</v>
      </c>
      <c r="AP63" s="148"/>
      <c r="AQ63" s="179"/>
    </row>
    <row r="64" spans="1:3710" ht="15" customHeight="1">
      <c r="A64" s="148"/>
      <c r="B64" s="147" t="s">
        <v>304</v>
      </c>
      <c r="C64" s="148"/>
      <c r="D64" s="152">
        <v>61</v>
      </c>
      <c r="E64" s="148"/>
      <c r="F64" s="155"/>
      <c r="G64" s="148"/>
      <c r="H64" s="148"/>
      <c r="I64" s="148"/>
      <c r="J64" s="155"/>
      <c r="K64" s="148"/>
      <c r="L64" s="158" t="s">
        <v>1584</v>
      </c>
      <c r="M64" s="156"/>
      <c r="N64" s="152" t="s">
        <v>1540</v>
      </c>
      <c r="O64" s="148"/>
      <c r="P64" s="134" t="s">
        <v>534</v>
      </c>
      <c r="Q64" s="148"/>
      <c r="R64" s="148"/>
      <c r="S64" s="148"/>
      <c r="U64" s="148"/>
      <c r="V64" s="148"/>
      <c r="W64" s="181"/>
      <c r="X64" s="137" t="s">
        <v>779</v>
      </c>
      <c r="Y64" s="179" t="s">
        <v>1230</v>
      </c>
      <c r="Z64" s="145" t="s">
        <v>827</v>
      </c>
      <c r="AA64" s="179" t="s">
        <v>1277</v>
      </c>
      <c r="AB64" s="137" t="s">
        <v>874</v>
      </c>
      <c r="AC64" s="148"/>
      <c r="AK64" s="148"/>
      <c r="AL64" s="176" t="s">
        <v>2061</v>
      </c>
      <c r="AN64" s="175" t="s">
        <v>1702</v>
      </c>
      <c r="AP64" s="148"/>
      <c r="AQ64" s="179"/>
    </row>
    <row r="65" spans="1:3710" ht="15" customHeight="1">
      <c r="A65" s="148"/>
      <c r="B65" s="147" t="s">
        <v>305</v>
      </c>
      <c r="C65" s="148"/>
      <c r="D65" s="152">
        <v>62</v>
      </c>
      <c r="E65" s="148"/>
      <c r="F65" s="155"/>
      <c r="G65" s="148"/>
      <c r="H65" s="148"/>
      <c r="I65" s="148"/>
      <c r="J65" s="155"/>
      <c r="K65" s="148"/>
      <c r="L65" s="140" t="s">
        <v>1992</v>
      </c>
      <c r="M65" s="148"/>
      <c r="N65" s="152" t="s">
        <v>1544</v>
      </c>
      <c r="O65" s="148"/>
      <c r="P65" s="134" t="s">
        <v>438</v>
      </c>
      <c r="Q65" s="148"/>
      <c r="R65" s="148"/>
      <c r="S65" s="148"/>
      <c r="U65" s="148"/>
      <c r="V65" s="148"/>
      <c r="W65" s="181"/>
      <c r="X65" s="137" t="s">
        <v>780</v>
      </c>
      <c r="Y65" s="179" t="s">
        <v>1237</v>
      </c>
      <c r="Z65" s="142" t="s">
        <v>1163</v>
      </c>
      <c r="AA65" s="179" t="s">
        <v>1273</v>
      </c>
      <c r="AB65" s="137" t="s">
        <v>958</v>
      </c>
      <c r="AC65" s="148"/>
      <c r="AK65" s="148"/>
      <c r="AL65" s="176" t="s">
        <v>2062</v>
      </c>
      <c r="AN65" s="175" t="s">
        <v>1703</v>
      </c>
      <c r="AP65" s="148"/>
      <c r="AQ65" s="179"/>
    </row>
    <row r="66" spans="1:3710" s="39" customFormat="1" ht="15" customHeight="1">
      <c r="A66" s="148"/>
      <c r="B66" s="147" t="s">
        <v>306</v>
      </c>
      <c r="C66" s="148"/>
      <c r="D66" s="152">
        <v>63</v>
      </c>
      <c r="E66" s="148"/>
      <c r="F66" s="155"/>
      <c r="G66" s="148"/>
      <c r="H66" s="148"/>
      <c r="I66" s="148"/>
      <c r="J66" s="155"/>
      <c r="K66" s="148"/>
      <c r="L66" s="158" t="s">
        <v>1535</v>
      </c>
      <c r="M66" s="156"/>
      <c r="N66" s="152" t="s">
        <v>1539</v>
      </c>
      <c r="O66" s="148"/>
      <c r="P66" s="134" t="s">
        <v>439</v>
      </c>
      <c r="Q66" s="148"/>
      <c r="R66" s="148"/>
      <c r="S66" s="148"/>
      <c r="T66" s="37"/>
      <c r="U66" s="148"/>
      <c r="V66" s="148"/>
      <c r="W66" s="181"/>
      <c r="X66" s="142" t="s">
        <v>781</v>
      </c>
      <c r="Y66" s="179" t="s">
        <v>1233</v>
      </c>
      <c r="Z66" s="142" t="s">
        <v>942</v>
      </c>
      <c r="AA66" s="179" t="s">
        <v>1292</v>
      </c>
      <c r="AB66" s="138" t="s">
        <v>2079</v>
      </c>
      <c r="AC66" s="148"/>
      <c r="AD66" s="37"/>
      <c r="AE66" s="37"/>
      <c r="AF66" s="37"/>
      <c r="AG66" s="37"/>
      <c r="AH66" s="37"/>
      <c r="AI66" s="37"/>
      <c r="AJ66" s="37"/>
      <c r="AK66" s="148"/>
      <c r="AL66" s="176" t="s">
        <v>2063</v>
      </c>
      <c r="AM66" s="37"/>
      <c r="AN66" s="175" t="s">
        <v>1704</v>
      </c>
      <c r="AO66" s="37"/>
      <c r="AP66" s="148"/>
      <c r="AQ66" s="179"/>
      <c r="AR66" s="37"/>
      <c r="AS66" s="38"/>
      <c r="AT66" s="38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7"/>
      <c r="DK66" s="37"/>
      <c r="DL66" s="37"/>
      <c r="DM66" s="37"/>
      <c r="DN66" s="37"/>
      <c r="DO66" s="37"/>
      <c r="DP66" s="37"/>
      <c r="DQ66" s="37"/>
      <c r="DR66" s="37"/>
      <c r="DS66" s="37"/>
      <c r="DT66" s="37"/>
      <c r="DU66" s="37"/>
      <c r="DV66" s="37"/>
      <c r="DW66" s="37"/>
      <c r="DX66" s="37"/>
      <c r="DY66" s="37"/>
      <c r="DZ66" s="37"/>
      <c r="EA66" s="37"/>
      <c r="EB66" s="37"/>
      <c r="EC66" s="37"/>
      <c r="ED66" s="37"/>
      <c r="EE66" s="37"/>
      <c r="EF66" s="37"/>
      <c r="EG66" s="37"/>
      <c r="EH66" s="37"/>
      <c r="EI66" s="37"/>
      <c r="EJ66" s="37"/>
      <c r="EK66" s="37"/>
      <c r="EL66" s="37"/>
      <c r="EM66" s="37"/>
      <c r="EN66" s="37"/>
      <c r="EO66" s="37"/>
      <c r="EP66" s="37"/>
      <c r="EQ66" s="37"/>
      <c r="ER66" s="37"/>
      <c r="ES66" s="37"/>
      <c r="ET66" s="37"/>
      <c r="EU66" s="37"/>
      <c r="EV66" s="37"/>
      <c r="EW66" s="37"/>
      <c r="EX66" s="37"/>
      <c r="EY66" s="37"/>
      <c r="EZ66" s="37"/>
      <c r="FA66" s="37"/>
      <c r="FB66" s="37"/>
      <c r="FC66" s="37"/>
      <c r="FD66" s="37"/>
      <c r="FE66" s="37"/>
      <c r="FF66" s="37"/>
      <c r="FG66" s="37"/>
      <c r="FH66" s="37"/>
      <c r="FI66" s="37"/>
      <c r="FJ66" s="37"/>
      <c r="FK66" s="37"/>
      <c r="FL66" s="37"/>
      <c r="FM66" s="37"/>
      <c r="FN66" s="37"/>
      <c r="FO66" s="37"/>
      <c r="FP66" s="37"/>
      <c r="FQ66" s="37"/>
      <c r="FR66" s="37"/>
      <c r="FS66" s="37"/>
      <c r="FT66" s="37"/>
      <c r="FU66" s="37"/>
      <c r="FV66" s="37"/>
      <c r="FW66" s="37"/>
      <c r="FX66" s="37"/>
      <c r="FY66" s="37"/>
      <c r="FZ66" s="37"/>
      <c r="GA66" s="37"/>
      <c r="GB66" s="37"/>
      <c r="GC66" s="37"/>
      <c r="GD66" s="37"/>
      <c r="GE66" s="37"/>
      <c r="GF66" s="37"/>
      <c r="GG66" s="37"/>
      <c r="GH66" s="37"/>
      <c r="GI66" s="37"/>
      <c r="GJ66" s="37"/>
      <c r="GK66" s="37"/>
      <c r="GL66" s="37"/>
      <c r="GM66" s="37"/>
      <c r="GN66" s="37"/>
      <c r="GO66" s="37"/>
      <c r="GP66" s="37"/>
      <c r="GQ66" s="37"/>
      <c r="GR66" s="37"/>
      <c r="GS66" s="37"/>
      <c r="GT66" s="37"/>
      <c r="GU66" s="37"/>
      <c r="GV66" s="37"/>
      <c r="GW66" s="37"/>
      <c r="GX66" s="37"/>
      <c r="GY66" s="37"/>
      <c r="GZ66" s="37"/>
      <c r="HA66" s="37"/>
      <c r="HB66" s="37"/>
      <c r="HC66" s="37"/>
      <c r="HD66" s="37"/>
      <c r="HE66" s="37"/>
      <c r="HF66" s="37"/>
      <c r="HG66" s="37"/>
      <c r="HH66" s="37"/>
      <c r="HI66" s="37"/>
      <c r="HJ66" s="37"/>
      <c r="HK66" s="37"/>
      <c r="HL66" s="37"/>
      <c r="HM66" s="37"/>
      <c r="HN66" s="37"/>
      <c r="HO66" s="37"/>
      <c r="HP66" s="37"/>
      <c r="HQ66" s="37"/>
      <c r="HR66" s="37"/>
      <c r="HS66" s="37"/>
      <c r="HT66" s="37"/>
      <c r="HU66" s="37"/>
      <c r="HV66" s="37"/>
      <c r="HW66" s="37"/>
      <c r="HX66" s="37"/>
      <c r="HY66" s="37"/>
      <c r="HZ66" s="37"/>
      <c r="IA66" s="37"/>
      <c r="IB66" s="37"/>
      <c r="IC66" s="37"/>
      <c r="ID66" s="37"/>
      <c r="IE66" s="37"/>
      <c r="IF66" s="37"/>
      <c r="IG66" s="37"/>
      <c r="IH66" s="37"/>
      <c r="II66" s="37"/>
      <c r="IJ66" s="37"/>
      <c r="IK66" s="37"/>
      <c r="IL66" s="37"/>
      <c r="IM66" s="37"/>
      <c r="IN66" s="37"/>
      <c r="IO66" s="37"/>
      <c r="IP66" s="37"/>
      <c r="IQ66" s="37"/>
      <c r="IR66" s="37"/>
      <c r="IS66" s="37"/>
      <c r="IT66" s="37"/>
      <c r="IU66" s="37"/>
      <c r="IV66" s="37"/>
      <c r="IW66" s="37"/>
      <c r="IX66" s="37"/>
      <c r="IY66" s="37"/>
      <c r="IZ66" s="37"/>
      <c r="JA66" s="37"/>
      <c r="JB66" s="37"/>
      <c r="JC66" s="37"/>
      <c r="JD66" s="37"/>
      <c r="JE66" s="37"/>
      <c r="JF66" s="37"/>
      <c r="JG66" s="37"/>
      <c r="JH66" s="37"/>
      <c r="JI66" s="37"/>
      <c r="JJ66" s="37"/>
      <c r="JK66" s="37"/>
      <c r="JL66" s="37"/>
      <c r="JM66" s="37"/>
      <c r="JN66" s="37"/>
      <c r="JO66" s="37"/>
      <c r="JP66" s="37"/>
      <c r="JQ66" s="37"/>
      <c r="JR66" s="37"/>
      <c r="JS66" s="37"/>
      <c r="JT66" s="37"/>
      <c r="JU66" s="37"/>
      <c r="JV66" s="37"/>
      <c r="JW66" s="37"/>
      <c r="JX66" s="37"/>
      <c r="JY66" s="37"/>
      <c r="JZ66" s="37"/>
      <c r="KA66" s="37"/>
      <c r="KB66" s="37"/>
      <c r="KC66" s="37"/>
      <c r="KD66" s="37"/>
      <c r="KE66" s="37"/>
      <c r="KF66" s="37"/>
      <c r="KG66" s="37"/>
      <c r="KH66" s="37"/>
      <c r="KI66" s="37"/>
      <c r="KJ66" s="37"/>
      <c r="KK66" s="37"/>
      <c r="KL66" s="37"/>
      <c r="KM66" s="37"/>
      <c r="KN66" s="37"/>
      <c r="KO66" s="37"/>
      <c r="KP66" s="37"/>
      <c r="KQ66" s="37"/>
      <c r="KR66" s="37"/>
      <c r="KS66" s="37"/>
      <c r="KT66" s="37"/>
      <c r="KU66" s="37"/>
      <c r="KV66" s="37"/>
      <c r="KW66" s="37"/>
      <c r="KX66" s="37"/>
      <c r="KY66" s="37"/>
      <c r="KZ66" s="37"/>
      <c r="LA66" s="37"/>
      <c r="LB66" s="37"/>
      <c r="LC66" s="37"/>
      <c r="LD66" s="37"/>
      <c r="LE66" s="37"/>
      <c r="LF66" s="37"/>
      <c r="LG66" s="37"/>
      <c r="LH66" s="37"/>
      <c r="LI66" s="37"/>
      <c r="LJ66" s="37"/>
      <c r="LK66" s="37"/>
      <c r="LL66" s="37"/>
      <c r="LM66" s="37"/>
      <c r="LN66" s="37"/>
      <c r="LO66" s="37"/>
      <c r="LP66" s="37"/>
      <c r="LQ66" s="37"/>
      <c r="LR66" s="37"/>
      <c r="LS66" s="37"/>
      <c r="LT66" s="37"/>
      <c r="LU66" s="37"/>
      <c r="LV66" s="37"/>
      <c r="LW66" s="37"/>
      <c r="LX66" s="37"/>
      <c r="LY66" s="37"/>
      <c r="LZ66" s="37"/>
      <c r="MA66" s="37"/>
      <c r="MB66" s="37"/>
      <c r="MC66" s="37"/>
      <c r="MD66" s="37"/>
      <c r="ME66" s="37"/>
      <c r="MF66" s="37"/>
      <c r="MG66" s="37"/>
      <c r="MH66" s="37"/>
      <c r="MI66" s="37"/>
      <c r="MJ66" s="37"/>
      <c r="MK66" s="37"/>
      <c r="ML66" s="37"/>
      <c r="MM66" s="37"/>
      <c r="MN66" s="37"/>
      <c r="MO66" s="37"/>
      <c r="MP66" s="37"/>
      <c r="MQ66" s="37"/>
      <c r="MR66" s="37"/>
      <c r="MS66" s="37"/>
      <c r="MT66" s="37"/>
      <c r="MU66" s="37"/>
      <c r="MV66" s="37"/>
      <c r="MW66" s="37"/>
      <c r="MX66" s="37"/>
      <c r="MY66" s="37"/>
      <c r="MZ66" s="37"/>
      <c r="NA66" s="37"/>
      <c r="NB66" s="37"/>
      <c r="NC66" s="37"/>
      <c r="ND66" s="37"/>
      <c r="NE66" s="37"/>
      <c r="NF66" s="37"/>
      <c r="NG66" s="37"/>
      <c r="NH66" s="37"/>
      <c r="NI66" s="37"/>
      <c r="NJ66" s="37"/>
      <c r="NK66" s="37"/>
      <c r="NL66" s="37"/>
      <c r="NM66" s="37"/>
      <c r="NN66" s="37"/>
      <c r="NO66" s="37"/>
      <c r="NP66" s="37"/>
      <c r="NQ66" s="37"/>
      <c r="NR66" s="37"/>
      <c r="NS66" s="37"/>
      <c r="NT66" s="37"/>
      <c r="NU66" s="37"/>
      <c r="NV66" s="37"/>
      <c r="NW66" s="37"/>
      <c r="NX66" s="37"/>
      <c r="NY66" s="37"/>
      <c r="NZ66" s="37"/>
      <c r="OA66" s="37"/>
      <c r="OB66" s="37"/>
      <c r="OC66" s="37"/>
      <c r="OD66" s="37"/>
      <c r="OE66" s="37"/>
      <c r="OF66" s="37"/>
      <c r="OG66" s="37"/>
      <c r="OH66" s="37"/>
      <c r="OI66" s="37"/>
      <c r="OJ66" s="37"/>
      <c r="OK66" s="37"/>
      <c r="OL66" s="37"/>
      <c r="OM66" s="37"/>
      <c r="ON66" s="37"/>
      <c r="OO66" s="37"/>
      <c r="OP66" s="37"/>
      <c r="OQ66" s="37"/>
      <c r="OR66" s="37"/>
      <c r="OS66" s="37"/>
      <c r="OT66" s="37"/>
      <c r="OU66" s="37"/>
      <c r="OV66" s="37"/>
      <c r="OW66" s="37"/>
      <c r="OX66" s="37"/>
      <c r="OY66" s="37"/>
      <c r="OZ66" s="37"/>
      <c r="PA66" s="37"/>
      <c r="PB66" s="37"/>
      <c r="PC66" s="37"/>
      <c r="PD66" s="37"/>
      <c r="PE66" s="37"/>
      <c r="PF66" s="37"/>
      <c r="PG66" s="37"/>
      <c r="PH66" s="37"/>
      <c r="PI66" s="37"/>
      <c r="PJ66" s="37"/>
      <c r="PK66" s="37"/>
      <c r="PL66" s="37"/>
      <c r="PM66" s="37"/>
      <c r="PN66" s="37"/>
      <c r="PO66" s="37"/>
      <c r="PP66" s="37"/>
      <c r="PQ66" s="37"/>
      <c r="PR66" s="37"/>
      <c r="PS66" s="37"/>
      <c r="PT66" s="37"/>
      <c r="PU66" s="37"/>
      <c r="PV66" s="37"/>
      <c r="PW66" s="37"/>
      <c r="PX66" s="37"/>
      <c r="PY66" s="37"/>
      <c r="PZ66" s="37"/>
      <c r="QA66" s="37"/>
      <c r="QB66" s="37"/>
      <c r="QC66" s="37"/>
      <c r="QD66" s="37"/>
      <c r="QE66" s="37"/>
      <c r="QF66" s="37"/>
      <c r="QG66" s="37"/>
      <c r="QH66" s="37"/>
      <c r="QI66" s="37"/>
      <c r="QJ66" s="37"/>
      <c r="QK66" s="37"/>
      <c r="QL66" s="37"/>
      <c r="QM66" s="37"/>
      <c r="QN66" s="37"/>
      <c r="QO66" s="37"/>
      <c r="QP66" s="37"/>
      <c r="QQ66" s="37"/>
      <c r="QR66" s="37"/>
      <c r="QS66" s="37"/>
      <c r="QT66" s="37"/>
      <c r="QU66" s="37"/>
      <c r="QV66" s="37"/>
      <c r="QW66" s="37"/>
      <c r="QX66" s="37"/>
      <c r="QY66" s="37"/>
      <c r="QZ66" s="37"/>
      <c r="RA66" s="37"/>
      <c r="RB66" s="37"/>
      <c r="RC66" s="37"/>
      <c r="RD66" s="37"/>
      <c r="RE66" s="37"/>
      <c r="RF66" s="37"/>
      <c r="RG66" s="37"/>
      <c r="RH66" s="37"/>
      <c r="RI66" s="37"/>
      <c r="RJ66" s="37"/>
      <c r="RK66" s="37"/>
      <c r="RL66" s="37"/>
      <c r="RM66" s="37"/>
      <c r="RN66" s="37"/>
      <c r="RO66" s="37"/>
      <c r="RP66" s="37"/>
      <c r="RQ66" s="37"/>
      <c r="RR66" s="37"/>
      <c r="RS66" s="37"/>
      <c r="RT66" s="37"/>
      <c r="RU66" s="37"/>
      <c r="RV66" s="37"/>
      <c r="RW66" s="37"/>
      <c r="RX66" s="37"/>
      <c r="RY66" s="37"/>
      <c r="RZ66" s="37"/>
      <c r="SA66" s="37"/>
      <c r="SB66" s="37"/>
      <c r="SC66" s="37"/>
      <c r="SD66" s="37"/>
      <c r="SE66" s="37"/>
      <c r="SF66" s="37"/>
      <c r="SG66" s="37"/>
      <c r="SH66" s="37"/>
      <c r="SI66" s="37"/>
      <c r="SJ66" s="37"/>
      <c r="SK66" s="37"/>
      <c r="SL66" s="37"/>
      <c r="SM66" s="37"/>
      <c r="SN66" s="37"/>
      <c r="SO66" s="37"/>
      <c r="SP66" s="37"/>
      <c r="SQ66" s="37"/>
      <c r="SR66" s="37"/>
      <c r="SS66" s="37"/>
      <c r="ST66" s="37"/>
      <c r="SU66" s="37"/>
      <c r="SV66" s="37"/>
      <c r="SW66" s="37"/>
      <c r="SX66" s="37"/>
      <c r="SY66" s="37"/>
      <c r="SZ66" s="37"/>
      <c r="TA66" s="37"/>
      <c r="TB66" s="37"/>
      <c r="TC66" s="37"/>
      <c r="TD66" s="37"/>
      <c r="TE66" s="37"/>
      <c r="TF66" s="37"/>
      <c r="TG66" s="37"/>
      <c r="TH66" s="37"/>
      <c r="TI66" s="37"/>
      <c r="TJ66" s="37"/>
      <c r="TK66" s="37"/>
      <c r="TL66" s="37"/>
      <c r="TM66" s="37"/>
      <c r="TN66" s="37"/>
      <c r="TO66" s="37"/>
      <c r="TP66" s="37"/>
      <c r="TQ66" s="37"/>
      <c r="TR66" s="37"/>
      <c r="TS66" s="37"/>
      <c r="TT66" s="37"/>
      <c r="TU66" s="37"/>
      <c r="TV66" s="37"/>
      <c r="TW66" s="37"/>
      <c r="TX66" s="37"/>
      <c r="TY66" s="37"/>
      <c r="TZ66" s="37"/>
      <c r="UA66" s="37"/>
      <c r="UB66" s="37"/>
      <c r="UC66" s="37"/>
      <c r="UD66" s="37"/>
      <c r="UE66" s="37"/>
      <c r="UF66" s="37"/>
      <c r="UG66" s="37"/>
      <c r="UH66" s="37"/>
      <c r="UI66" s="37"/>
      <c r="UJ66" s="37"/>
      <c r="UK66" s="37"/>
      <c r="UL66" s="37"/>
      <c r="UM66" s="37"/>
      <c r="UN66" s="37"/>
      <c r="UO66" s="37"/>
      <c r="UP66" s="37"/>
      <c r="UQ66" s="37"/>
      <c r="UR66" s="37"/>
      <c r="US66" s="37"/>
      <c r="UT66" s="37"/>
      <c r="UU66" s="37"/>
      <c r="UV66" s="37"/>
      <c r="UW66" s="37"/>
      <c r="UX66" s="37"/>
      <c r="UY66" s="37"/>
      <c r="UZ66" s="37"/>
      <c r="VA66" s="37"/>
      <c r="VB66" s="37"/>
      <c r="VC66" s="37"/>
      <c r="VD66" s="37"/>
      <c r="VE66" s="37"/>
      <c r="VF66" s="37"/>
      <c r="VG66" s="37"/>
      <c r="VH66" s="37"/>
      <c r="VI66" s="37"/>
      <c r="VJ66" s="37"/>
      <c r="VK66" s="37"/>
      <c r="VL66" s="37"/>
      <c r="VM66" s="37"/>
      <c r="VN66" s="37"/>
      <c r="VO66" s="37"/>
      <c r="VP66" s="37"/>
      <c r="VQ66" s="37"/>
      <c r="VR66" s="37"/>
      <c r="VS66" s="37"/>
      <c r="VT66" s="37"/>
      <c r="VU66" s="37"/>
      <c r="VV66" s="37"/>
      <c r="VW66" s="37"/>
      <c r="VX66" s="37"/>
      <c r="VY66" s="37"/>
      <c r="VZ66" s="37"/>
      <c r="WA66" s="37"/>
      <c r="WB66" s="37"/>
      <c r="WC66" s="37"/>
      <c r="WD66" s="37"/>
      <c r="WE66" s="37"/>
      <c r="WF66" s="37"/>
      <c r="WG66" s="37"/>
      <c r="WH66" s="37"/>
      <c r="WI66" s="37"/>
      <c r="WJ66" s="37"/>
      <c r="WK66" s="37"/>
      <c r="WL66" s="37"/>
      <c r="WM66" s="37"/>
      <c r="WN66" s="37"/>
      <c r="WO66" s="37"/>
      <c r="WP66" s="37"/>
      <c r="WQ66" s="37"/>
      <c r="WR66" s="37"/>
      <c r="WS66" s="37"/>
      <c r="WT66" s="37"/>
      <c r="WU66" s="37"/>
      <c r="WV66" s="37"/>
      <c r="WW66" s="37"/>
      <c r="WX66" s="37"/>
      <c r="WY66" s="37"/>
      <c r="WZ66" s="37"/>
      <c r="XA66" s="37"/>
      <c r="XB66" s="37"/>
      <c r="XC66" s="37"/>
      <c r="XD66" s="37"/>
      <c r="XE66" s="37"/>
      <c r="XF66" s="37"/>
      <c r="XG66" s="37"/>
      <c r="XH66" s="37"/>
      <c r="XI66" s="37"/>
      <c r="XJ66" s="37"/>
      <c r="XK66" s="37"/>
      <c r="XL66" s="37"/>
      <c r="XM66" s="37"/>
      <c r="XN66" s="37"/>
      <c r="XO66" s="37"/>
      <c r="XP66" s="37"/>
      <c r="XQ66" s="37"/>
      <c r="XR66" s="37"/>
      <c r="XS66" s="37"/>
      <c r="XT66" s="37"/>
      <c r="XU66" s="37"/>
      <c r="XV66" s="37"/>
      <c r="XW66" s="37"/>
      <c r="XX66" s="37"/>
      <c r="XY66" s="37"/>
      <c r="XZ66" s="37"/>
      <c r="YA66" s="37"/>
      <c r="YB66" s="37"/>
      <c r="YC66" s="37"/>
      <c r="YD66" s="37"/>
      <c r="YE66" s="37"/>
      <c r="YF66" s="37"/>
      <c r="YG66" s="37"/>
      <c r="YH66" s="37"/>
      <c r="YI66" s="37"/>
      <c r="YJ66" s="37"/>
      <c r="YK66" s="37"/>
      <c r="YL66" s="37"/>
      <c r="YM66" s="37"/>
      <c r="YN66" s="37"/>
      <c r="YO66" s="37"/>
      <c r="YP66" s="37"/>
      <c r="YQ66" s="37"/>
      <c r="YR66" s="37"/>
      <c r="YS66" s="37"/>
      <c r="YT66" s="37"/>
      <c r="YU66" s="37"/>
      <c r="YV66" s="37"/>
      <c r="YW66" s="37"/>
      <c r="YX66" s="37"/>
      <c r="YY66" s="37"/>
      <c r="YZ66" s="37"/>
      <c r="ZA66" s="37"/>
      <c r="ZB66" s="37"/>
      <c r="ZC66" s="37"/>
      <c r="ZD66" s="37"/>
      <c r="ZE66" s="37"/>
      <c r="ZF66" s="37"/>
      <c r="ZG66" s="37"/>
      <c r="ZH66" s="37"/>
      <c r="ZI66" s="37"/>
      <c r="ZJ66" s="37"/>
      <c r="ZK66" s="37"/>
      <c r="ZL66" s="37"/>
      <c r="ZM66" s="37"/>
      <c r="ZN66" s="37"/>
      <c r="ZO66" s="37"/>
      <c r="ZP66" s="37"/>
      <c r="ZQ66" s="37"/>
      <c r="ZR66" s="37"/>
      <c r="ZS66" s="37"/>
      <c r="ZT66" s="37"/>
      <c r="ZU66" s="37"/>
      <c r="ZV66" s="37"/>
      <c r="ZW66" s="37"/>
      <c r="ZX66" s="37"/>
      <c r="ZY66" s="37"/>
      <c r="ZZ66" s="37"/>
      <c r="AAA66" s="37"/>
      <c r="AAB66" s="37"/>
      <c r="AAC66" s="37"/>
      <c r="AAD66" s="37"/>
      <c r="AAE66" s="37"/>
      <c r="AAF66" s="37"/>
      <c r="AAG66" s="37"/>
      <c r="AAH66" s="37"/>
      <c r="AAI66" s="37"/>
      <c r="AAJ66" s="37"/>
      <c r="AAK66" s="37"/>
      <c r="AAL66" s="37"/>
      <c r="AAM66" s="37"/>
      <c r="AAN66" s="37"/>
      <c r="AAO66" s="37"/>
      <c r="AAP66" s="37"/>
      <c r="AAQ66" s="37"/>
      <c r="AAR66" s="37"/>
      <c r="AAS66" s="37"/>
      <c r="AAT66" s="37"/>
      <c r="AAU66" s="37"/>
      <c r="AAV66" s="37"/>
      <c r="AAW66" s="37"/>
      <c r="AAX66" s="37"/>
      <c r="AAY66" s="37"/>
      <c r="AAZ66" s="37"/>
      <c r="ABA66" s="37"/>
      <c r="ABB66" s="37"/>
      <c r="ABC66" s="37"/>
      <c r="ABD66" s="37"/>
      <c r="ABE66" s="37"/>
      <c r="ABF66" s="37"/>
      <c r="ABG66" s="37"/>
      <c r="ABH66" s="37"/>
      <c r="ABI66" s="37"/>
      <c r="ABJ66" s="37"/>
      <c r="ABK66" s="37"/>
      <c r="ABL66" s="37"/>
      <c r="ABM66" s="37"/>
      <c r="ABN66" s="37"/>
      <c r="ABO66" s="37"/>
      <c r="ABP66" s="37"/>
      <c r="ABQ66" s="37"/>
      <c r="ABR66" s="37"/>
      <c r="ABS66" s="37"/>
      <c r="ABT66" s="37"/>
      <c r="ABU66" s="37"/>
      <c r="ABV66" s="37"/>
      <c r="ABW66" s="37"/>
      <c r="ABX66" s="37"/>
      <c r="ABY66" s="37"/>
      <c r="ABZ66" s="37"/>
      <c r="ACA66" s="37"/>
      <c r="ACB66" s="37"/>
      <c r="ACC66" s="37"/>
      <c r="ACD66" s="37"/>
      <c r="ACE66" s="37"/>
      <c r="ACF66" s="37"/>
      <c r="ACG66" s="37"/>
      <c r="ACH66" s="37"/>
      <c r="ACI66" s="37"/>
      <c r="ACJ66" s="37"/>
      <c r="ACK66" s="37"/>
      <c r="ACL66" s="37"/>
      <c r="ACM66" s="37"/>
      <c r="ACN66" s="37"/>
      <c r="ACO66" s="37"/>
      <c r="ACP66" s="37"/>
      <c r="ACQ66" s="37"/>
      <c r="ACR66" s="37"/>
      <c r="ACS66" s="37"/>
      <c r="ACT66" s="37"/>
      <c r="ACU66" s="37"/>
      <c r="ACV66" s="37"/>
      <c r="ACW66" s="37"/>
      <c r="ACX66" s="37"/>
      <c r="ACY66" s="37"/>
      <c r="ACZ66" s="37"/>
      <c r="ADA66" s="37"/>
      <c r="ADB66" s="37"/>
      <c r="ADC66" s="37"/>
      <c r="ADD66" s="37"/>
      <c r="ADE66" s="37"/>
      <c r="ADF66" s="37"/>
      <c r="ADG66" s="37"/>
      <c r="ADH66" s="37"/>
      <c r="ADI66" s="37"/>
      <c r="ADJ66" s="37"/>
      <c r="ADK66" s="37"/>
      <c r="ADL66" s="37"/>
      <c r="ADM66" s="37"/>
      <c r="ADN66" s="37"/>
      <c r="ADO66" s="37"/>
      <c r="ADP66" s="37"/>
      <c r="ADQ66" s="37"/>
      <c r="ADR66" s="37"/>
      <c r="ADS66" s="37"/>
      <c r="ADT66" s="37"/>
      <c r="ADU66" s="37"/>
      <c r="ADV66" s="37"/>
      <c r="ADW66" s="37"/>
      <c r="ADX66" s="37"/>
      <c r="ADY66" s="37"/>
      <c r="ADZ66" s="37"/>
      <c r="AEA66" s="37"/>
      <c r="AEB66" s="37"/>
      <c r="AEC66" s="37"/>
      <c r="AED66" s="37"/>
      <c r="AEE66" s="37"/>
      <c r="AEF66" s="37"/>
      <c r="AEG66" s="37"/>
      <c r="AEH66" s="37"/>
      <c r="AEI66" s="37"/>
      <c r="AEJ66" s="37"/>
      <c r="AEK66" s="37"/>
      <c r="AEL66" s="37"/>
      <c r="AEM66" s="37"/>
      <c r="AEN66" s="37"/>
      <c r="AEO66" s="37"/>
      <c r="AEP66" s="37"/>
      <c r="AEQ66" s="37"/>
      <c r="AER66" s="37"/>
      <c r="AES66" s="37"/>
      <c r="AET66" s="37"/>
      <c r="AEU66" s="37"/>
      <c r="AEV66" s="37"/>
      <c r="AEW66" s="37"/>
      <c r="AEX66" s="37"/>
      <c r="AEY66" s="37"/>
      <c r="AEZ66" s="37"/>
      <c r="AFA66" s="37"/>
      <c r="AFB66" s="37"/>
      <c r="AFC66" s="37"/>
      <c r="AFD66" s="37"/>
      <c r="AFE66" s="37"/>
      <c r="AFF66" s="37"/>
      <c r="AFG66" s="37"/>
      <c r="AFH66" s="37"/>
      <c r="AFI66" s="37"/>
      <c r="AFJ66" s="37"/>
      <c r="AFK66" s="37"/>
      <c r="AFL66" s="37"/>
      <c r="AFM66" s="37"/>
      <c r="AFN66" s="37"/>
      <c r="AFO66" s="37"/>
      <c r="AFP66" s="37"/>
      <c r="AFQ66" s="37"/>
      <c r="AFR66" s="37"/>
      <c r="AFS66" s="37"/>
      <c r="AFT66" s="37"/>
      <c r="AFU66" s="37"/>
      <c r="AFV66" s="37"/>
      <c r="AFW66" s="37"/>
      <c r="AFX66" s="37"/>
      <c r="AFY66" s="37"/>
      <c r="AFZ66" s="37"/>
      <c r="AGA66" s="37"/>
      <c r="AGB66" s="37"/>
      <c r="AGC66" s="37"/>
      <c r="AGD66" s="37"/>
      <c r="AGE66" s="37"/>
      <c r="AGF66" s="37"/>
      <c r="AGG66" s="37"/>
      <c r="AGH66" s="37"/>
      <c r="AGI66" s="37"/>
      <c r="AGJ66" s="37"/>
      <c r="AGK66" s="37"/>
      <c r="AGL66" s="37"/>
      <c r="AGM66" s="37"/>
      <c r="AGN66" s="37"/>
      <c r="AGO66" s="37"/>
      <c r="AGP66" s="37"/>
      <c r="AGQ66" s="37"/>
      <c r="AGR66" s="37"/>
      <c r="AGS66" s="37"/>
      <c r="AGT66" s="37"/>
      <c r="AGU66" s="37"/>
      <c r="AGV66" s="37"/>
      <c r="AGW66" s="37"/>
      <c r="AGX66" s="37"/>
      <c r="AGY66" s="37"/>
      <c r="AGZ66" s="37"/>
      <c r="AHA66" s="37"/>
      <c r="AHB66" s="37"/>
      <c r="AHC66" s="37"/>
      <c r="AHD66" s="37"/>
      <c r="AHE66" s="37"/>
      <c r="AHF66" s="37"/>
      <c r="AHG66" s="37"/>
      <c r="AHH66" s="37"/>
      <c r="AHI66" s="37"/>
      <c r="AHJ66" s="37"/>
      <c r="AHK66" s="37"/>
      <c r="AHL66" s="37"/>
      <c r="AHM66" s="37"/>
      <c r="AHN66" s="37"/>
      <c r="AHO66" s="37"/>
      <c r="AHP66" s="37"/>
      <c r="AHQ66" s="37"/>
      <c r="AHR66" s="37"/>
      <c r="AHS66" s="37"/>
      <c r="AHT66" s="37"/>
      <c r="AHU66" s="37"/>
      <c r="AHV66" s="37"/>
      <c r="AHW66" s="37"/>
      <c r="AHX66" s="37"/>
      <c r="AHY66" s="37"/>
      <c r="AHZ66" s="37"/>
      <c r="AIA66" s="37"/>
      <c r="AIB66" s="37"/>
      <c r="AIC66" s="37"/>
      <c r="AID66" s="37"/>
      <c r="AIE66" s="37"/>
      <c r="AIF66" s="37"/>
      <c r="AIG66" s="37"/>
      <c r="AIH66" s="37"/>
      <c r="AII66" s="37"/>
      <c r="AIJ66" s="37"/>
      <c r="AIK66" s="37"/>
      <c r="AIL66" s="37"/>
      <c r="AIM66" s="37"/>
      <c r="AIN66" s="37"/>
      <c r="AIO66" s="37"/>
      <c r="AIP66" s="37"/>
      <c r="AIQ66" s="37"/>
      <c r="AIR66" s="37"/>
      <c r="AIS66" s="37"/>
      <c r="AIT66" s="37"/>
      <c r="AIU66" s="37"/>
      <c r="AIV66" s="37"/>
      <c r="AIW66" s="37"/>
      <c r="AIX66" s="37"/>
      <c r="AIY66" s="37"/>
      <c r="AIZ66" s="37"/>
      <c r="AJA66" s="37"/>
      <c r="AJB66" s="37"/>
      <c r="AJC66" s="37"/>
      <c r="AJD66" s="37"/>
      <c r="AJE66" s="37"/>
      <c r="AJF66" s="37"/>
      <c r="AJG66" s="37"/>
      <c r="AJH66" s="37"/>
      <c r="AJI66" s="37"/>
      <c r="AJJ66" s="37"/>
      <c r="AJK66" s="37"/>
      <c r="AJL66" s="37"/>
      <c r="AJM66" s="37"/>
      <c r="AJN66" s="37"/>
      <c r="AJO66" s="37"/>
      <c r="AJP66" s="37"/>
      <c r="AJQ66" s="37"/>
      <c r="AJR66" s="37"/>
      <c r="AJS66" s="37"/>
      <c r="AJT66" s="37"/>
      <c r="AJU66" s="37"/>
      <c r="AJV66" s="37"/>
      <c r="AJW66" s="37"/>
      <c r="AJX66" s="37"/>
      <c r="AJY66" s="37"/>
      <c r="AJZ66" s="37"/>
      <c r="AKA66" s="37"/>
      <c r="AKB66" s="37"/>
      <c r="AKC66" s="37"/>
      <c r="AKD66" s="37"/>
      <c r="AKE66" s="37"/>
      <c r="AKF66" s="37"/>
      <c r="AKG66" s="37"/>
      <c r="AKH66" s="37"/>
      <c r="AKI66" s="37"/>
      <c r="AKJ66" s="37"/>
      <c r="AKK66" s="37"/>
      <c r="AKL66" s="37"/>
      <c r="AKM66" s="37"/>
      <c r="AKN66" s="37"/>
      <c r="AKO66" s="37"/>
      <c r="AKP66" s="37"/>
      <c r="AKQ66" s="37"/>
      <c r="AKR66" s="37"/>
      <c r="AKS66" s="37"/>
      <c r="AKT66" s="37"/>
      <c r="AKU66" s="37"/>
      <c r="AKV66" s="37"/>
      <c r="AKW66" s="37"/>
      <c r="AKX66" s="37"/>
      <c r="AKY66" s="37"/>
      <c r="AKZ66" s="37"/>
      <c r="ALA66" s="37"/>
      <c r="ALB66" s="37"/>
      <c r="ALC66" s="37"/>
      <c r="ALD66" s="37"/>
      <c r="ALE66" s="37"/>
      <c r="ALF66" s="37"/>
      <c r="ALG66" s="37"/>
      <c r="ALH66" s="37"/>
      <c r="ALI66" s="37"/>
      <c r="ALJ66" s="37"/>
      <c r="ALK66" s="37"/>
      <c r="ALL66" s="37"/>
      <c r="ALM66" s="37"/>
      <c r="ALN66" s="37"/>
      <c r="ALO66" s="37"/>
      <c r="ALP66" s="37"/>
      <c r="ALQ66" s="37"/>
      <c r="ALR66" s="37"/>
      <c r="ALS66" s="37"/>
      <c r="ALT66" s="37"/>
      <c r="ALU66" s="37"/>
      <c r="ALV66" s="37"/>
      <c r="ALW66" s="37"/>
      <c r="ALX66" s="37"/>
      <c r="ALY66" s="37"/>
      <c r="ALZ66" s="37"/>
      <c r="AMA66" s="37"/>
      <c r="AMB66" s="37"/>
      <c r="AMC66" s="37"/>
      <c r="AMD66" s="37"/>
      <c r="AME66" s="37"/>
      <c r="AMF66" s="37"/>
      <c r="AMG66" s="37"/>
      <c r="AMH66" s="37"/>
      <c r="AMI66" s="37"/>
      <c r="AMJ66" s="37"/>
      <c r="AMK66" s="37"/>
      <c r="AML66" s="37"/>
      <c r="AMM66" s="37"/>
      <c r="AMN66" s="37"/>
      <c r="AMO66" s="37"/>
      <c r="AMP66" s="37"/>
      <c r="AMQ66" s="37"/>
      <c r="AMR66" s="37"/>
      <c r="AMS66" s="37"/>
      <c r="AMT66" s="37"/>
      <c r="AMU66" s="37"/>
      <c r="AMV66" s="37"/>
      <c r="AMW66" s="37"/>
      <c r="AMX66" s="37"/>
      <c r="AMY66" s="37"/>
      <c r="AMZ66" s="37"/>
      <c r="ANA66" s="37"/>
      <c r="ANB66" s="37"/>
      <c r="ANC66" s="37"/>
      <c r="AND66" s="37"/>
      <c r="ANE66" s="37"/>
      <c r="ANF66" s="37"/>
      <c r="ANG66" s="37"/>
      <c r="ANH66" s="37"/>
      <c r="ANI66" s="37"/>
      <c r="ANJ66" s="37"/>
      <c r="ANK66" s="37"/>
      <c r="ANL66" s="37"/>
      <c r="ANM66" s="37"/>
      <c r="ANN66" s="37"/>
      <c r="ANO66" s="37"/>
      <c r="ANP66" s="37"/>
      <c r="ANQ66" s="37"/>
      <c r="ANR66" s="37"/>
      <c r="ANS66" s="37"/>
      <c r="ANT66" s="37"/>
      <c r="ANU66" s="37"/>
      <c r="ANV66" s="37"/>
      <c r="ANW66" s="37"/>
      <c r="ANX66" s="37"/>
      <c r="ANY66" s="37"/>
      <c r="ANZ66" s="37"/>
      <c r="AOA66" s="37"/>
      <c r="AOB66" s="37"/>
      <c r="AOC66" s="37"/>
      <c r="AOD66" s="37"/>
      <c r="AOE66" s="37"/>
      <c r="AOF66" s="37"/>
      <c r="AOG66" s="37"/>
      <c r="AOH66" s="37"/>
      <c r="AOI66" s="37"/>
      <c r="AOJ66" s="37"/>
      <c r="AOK66" s="37"/>
      <c r="AOL66" s="37"/>
      <c r="AOM66" s="37"/>
      <c r="AON66" s="37"/>
      <c r="AOO66" s="37"/>
      <c r="AOP66" s="37"/>
      <c r="AOQ66" s="37"/>
      <c r="AOR66" s="37"/>
      <c r="AOS66" s="37"/>
      <c r="AOT66" s="37"/>
      <c r="AOU66" s="37"/>
      <c r="AOV66" s="37"/>
      <c r="AOW66" s="37"/>
      <c r="AOX66" s="37"/>
      <c r="AOY66" s="37"/>
      <c r="AOZ66" s="37"/>
      <c r="APA66" s="37"/>
      <c r="APB66" s="37"/>
      <c r="APC66" s="37"/>
      <c r="APD66" s="37"/>
      <c r="APE66" s="37"/>
      <c r="APF66" s="37"/>
      <c r="APG66" s="37"/>
      <c r="APH66" s="37"/>
      <c r="API66" s="37"/>
      <c r="APJ66" s="37"/>
      <c r="APK66" s="37"/>
      <c r="APL66" s="37"/>
      <c r="APM66" s="37"/>
      <c r="APN66" s="37"/>
      <c r="APO66" s="37"/>
      <c r="APP66" s="37"/>
      <c r="APQ66" s="37"/>
      <c r="APR66" s="37"/>
      <c r="APS66" s="37"/>
      <c r="APT66" s="37"/>
      <c r="APU66" s="37"/>
      <c r="APV66" s="37"/>
      <c r="APW66" s="37"/>
      <c r="APX66" s="37"/>
      <c r="APY66" s="37"/>
      <c r="APZ66" s="37"/>
      <c r="AQA66" s="37"/>
      <c r="AQB66" s="37"/>
      <c r="AQC66" s="37"/>
      <c r="AQD66" s="37"/>
      <c r="AQE66" s="37"/>
      <c r="AQF66" s="37"/>
      <c r="AQG66" s="37"/>
      <c r="AQH66" s="37"/>
      <c r="AQI66" s="37"/>
      <c r="AQJ66" s="37"/>
      <c r="AQK66" s="37"/>
      <c r="AQL66" s="37"/>
      <c r="AQM66" s="37"/>
      <c r="AQN66" s="37"/>
      <c r="AQO66" s="37"/>
      <c r="AQP66" s="37"/>
      <c r="AQQ66" s="37"/>
      <c r="AQR66" s="37"/>
      <c r="AQS66" s="37"/>
      <c r="AQT66" s="37"/>
      <c r="AQU66" s="37"/>
      <c r="AQV66" s="37"/>
      <c r="AQW66" s="37"/>
      <c r="AQX66" s="37"/>
      <c r="AQY66" s="37"/>
      <c r="AQZ66" s="37"/>
      <c r="ARA66" s="37"/>
      <c r="ARB66" s="37"/>
      <c r="ARC66" s="37"/>
      <c r="ARD66" s="37"/>
      <c r="ARE66" s="37"/>
      <c r="ARF66" s="37"/>
      <c r="ARG66" s="37"/>
      <c r="ARH66" s="37"/>
      <c r="ARI66" s="37"/>
      <c r="ARJ66" s="37"/>
      <c r="ARK66" s="37"/>
      <c r="ARL66" s="37"/>
      <c r="ARM66" s="37"/>
      <c r="ARN66" s="37"/>
      <c r="ARO66" s="37"/>
      <c r="ARP66" s="37"/>
      <c r="ARQ66" s="37"/>
      <c r="ARR66" s="37"/>
      <c r="ARS66" s="37"/>
      <c r="ART66" s="37"/>
      <c r="ARU66" s="37"/>
      <c r="ARV66" s="37"/>
      <c r="ARW66" s="37"/>
      <c r="ARX66" s="37"/>
      <c r="ARY66" s="37"/>
      <c r="ARZ66" s="37"/>
      <c r="ASA66" s="37"/>
      <c r="ASB66" s="37"/>
      <c r="ASC66" s="37"/>
      <c r="ASD66" s="37"/>
      <c r="ASE66" s="37"/>
      <c r="ASF66" s="37"/>
      <c r="ASG66" s="37"/>
      <c r="ASH66" s="37"/>
      <c r="ASI66" s="37"/>
      <c r="ASJ66" s="37"/>
      <c r="ASK66" s="37"/>
      <c r="ASL66" s="37"/>
      <c r="ASM66" s="37"/>
      <c r="ASN66" s="37"/>
      <c r="ASO66" s="37"/>
      <c r="ASP66" s="37"/>
      <c r="ASQ66" s="37"/>
      <c r="ASR66" s="37"/>
      <c r="ASS66" s="37"/>
      <c r="AST66" s="37"/>
      <c r="ASU66" s="37"/>
      <c r="ASV66" s="37"/>
      <c r="ASW66" s="37"/>
      <c r="ASX66" s="37"/>
      <c r="ASY66" s="37"/>
      <c r="ASZ66" s="37"/>
      <c r="ATA66" s="37"/>
      <c r="ATB66" s="37"/>
      <c r="ATC66" s="37"/>
      <c r="ATD66" s="37"/>
      <c r="ATE66" s="37"/>
      <c r="ATF66" s="37"/>
      <c r="ATG66" s="37"/>
      <c r="ATH66" s="37"/>
      <c r="ATI66" s="37"/>
      <c r="ATJ66" s="37"/>
      <c r="ATK66" s="37"/>
      <c r="ATL66" s="37"/>
      <c r="ATM66" s="37"/>
      <c r="ATN66" s="37"/>
      <c r="ATO66" s="37"/>
      <c r="ATP66" s="37"/>
      <c r="ATQ66" s="37"/>
      <c r="ATR66" s="37"/>
      <c r="ATS66" s="37"/>
      <c r="ATT66" s="37"/>
      <c r="ATU66" s="37"/>
      <c r="ATV66" s="37"/>
      <c r="ATW66" s="37"/>
      <c r="ATX66" s="37"/>
      <c r="ATY66" s="37"/>
      <c r="ATZ66" s="37"/>
      <c r="AUA66" s="37"/>
      <c r="AUB66" s="37"/>
      <c r="AUC66" s="37"/>
      <c r="AUD66" s="37"/>
      <c r="AUE66" s="37"/>
      <c r="AUF66" s="37"/>
      <c r="AUG66" s="37"/>
      <c r="AUH66" s="37"/>
      <c r="AUI66" s="37"/>
      <c r="AUJ66" s="37"/>
      <c r="AUK66" s="37"/>
      <c r="AUL66" s="37"/>
      <c r="AUM66" s="37"/>
      <c r="AUN66" s="37"/>
      <c r="AUO66" s="37"/>
      <c r="AUP66" s="37"/>
      <c r="AUQ66" s="37"/>
      <c r="AUR66" s="37"/>
      <c r="AUS66" s="37"/>
      <c r="AUT66" s="37"/>
      <c r="AUU66" s="37"/>
      <c r="AUV66" s="37"/>
      <c r="AUW66" s="37"/>
      <c r="AUX66" s="37"/>
      <c r="AUY66" s="37"/>
      <c r="AUZ66" s="37"/>
      <c r="AVA66" s="37"/>
      <c r="AVB66" s="37"/>
      <c r="AVC66" s="37"/>
      <c r="AVD66" s="37"/>
      <c r="AVE66" s="37"/>
      <c r="AVF66" s="37"/>
      <c r="AVG66" s="37"/>
      <c r="AVH66" s="37"/>
      <c r="AVI66" s="37"/>
      <c r="AVJ66" s="37"/>
      <c r="AVK66" s="37"/>
      <c r="AVL66" s="37"/>
      <c r="AVM66" s="37"/>
      <c r="AVN66" s="37"/>
      <c r="AVO66" s="37"/>
      <c r="AVP66" s="37"/>
      <c r="AVQ66" s="37"/>
      <c r="AVR66" s="37"/>
      <c r="AVS66" s="37"/>
      <c r="AVT66" s="37"/>
      <c r="AVU66" s="37"/>
      <c r="AVV66" s="37"/>
      <c r="AVW66" s="37"/>
      <c r="AVX66" s="37"/>
      <c r="AVY66" s="37"/>
      <c r="AVZ66" s="37"/>
      <c r="AWA66" s="37"/>
      <c r="AWB66" s="37"/>
      <c r="AWC66" s="37"/>
      <c r="AWD66" s="37"/>
      <c r="AWE66" s="37"/>
      <c r="AWF66" s="37"/>
      <c r="AWG66" s="37"/>
      <c r="AWH66" s="37"/>
      <c r="AWI66" s="37"/>
      <c r="AWJ66" s="37"/>
      <c r="AWK66" s="37"/>
      <c r="AWL66" s="37"/>
      <c r="AWM66" s="37"/>
      <c r="AWN66" s="37"/>
      <c r="AWO66" s="37"/>
      <c r="AWP66" s="37"/>
      <c r="AWQ66" s="37"/>
      <c r="AWR66" s="37"/>
      <c r="AWS66" s="37"/>
      <c r="AWT66" s="37"/>
      <c r="AWU66" s="37"/>
      <c r="AWV66" s="37"/>
      <c r="AWW66" s="37"/>
      <c r="AWX66" s="37"/>
      <c r="AWY66" s="37"/>
      <c r="AWZ66" s="37"/>
      <c r="AXA66" s="37"/>
      <c r="AXB66" s="37"/>
      <c r="AXC66" s="37"/>
      <c r="AXD66" s="37"/>
      <c r="AXE66" s="37"/>
      <c r="AXF66" s="37"/>
      <c r="AXG66" s="37"/>
      <c r="AXH66" s="37"/>
      <c r="AXI66" s="37"/>
      <c r="AXJ66" s="37"/>
      <c r="AXK66" s="37"/>
      <c r="AXL66" s="37"/>
      <c r="AXM66" s="37"/>
      <c r="AXN66" s="37"/>
      <c r="AXO66" s="37"/>
      <c r="AXP66" s="37"/>
      <c r="AXQ66" s="37"/>
      <c r="AXR66" s="37"/>
      <c r="AXS66" s="37"/>
      <c r="AXT66" s="37"/>
      <c r="AXU66" s="37"/>
      <c r="AXV66" s="37"/>
      <c r="AXW66" s="37"/>
      <c r="AXX66" s="37"/>
      <c r="AXY66" s="37"/>
      <c r="AXZ66" s="37"/>
      <c r="AYA66" s="37"/>
      <c r="AYB66" s="37"/>
      <c r="AYC66" s="37"/>
      <c r="AYD66" s="37"/>
      <c r="AYE66" s="37"/>
      <c r="AYF66" s="37"/>
      <c r="AYG66" s="37"/>
      <c r="AYH66" s="37"/>
      <c r="AYI66" s="37"/>
      <c r="AYJ66" s="37"/>
      <c r="AYK66" s="37"/>
      <c r="AYL66" s="37"/>
      <c r="AYM66" s="37"/>
      <c r="AYN66" s="37"/>
      <c r="AYO66" s="37"/>
      <c r="AYP66" s="37"/>
      <c r="AYQ66" s="37"/>
      <c r="AYR66" s="37"/>
      <c r="AYS66" s="37"/>
      <c r="AYT66" s="37"/>
      <c r="AYU66" s="37"/>
      <c r="AYV66" s="37"/>
      <c r="AYW66" s="37"/>
      <c r="AYX66" s="37"/>
      <c r="AYY66" s="37"/>
      <c r="AYZ66" s="37"/>
      <c r="AZA66" s="37"/>
      <c r="AZB66" s="37"/>
      <c r="AZC66" s="37"/>
      <c r="AZD66" s="37"/>
      <c r="AZE66" s="37"/>
      <c r="AZF66" s="37"/>
      <c r="AZG66" s="37"/>
      <c r="AZH66" s="37"/>
      <c r="AZI66" s="37"/>
      <c r="AZJ66" s="37"/>
      <c r="AZK66" s="37"/>
      <c r="AZL66" s="37"/>
      <c r="AZM66" s="37"/>
      <c r="AZN66" s="37"/>
      <c r="AZO66" s="37"/>
      <c r="AZP66" s="37"/>
      <c r="AZQ66" s="37"/>
      <c r="AZR66" s="37"/>
      <c r="AZS66" s="37"/>
      <c r="AZT66" s="37"/>
      <c r="AZU66" s="37"/>
      <c r="AZV66" s="37"/>
      <c r="AZW66" s="37"/>
      <c r="AZX66" s="37"/>
      <c r="AZY66" s="37"/>
      <c r="AZZ66" s="37"/>
      <c r="BAA66" s="37"/>
      <c r="BAB66" s="37"/>
      <c r="BAC66" s="37"/>
      <c r="BAD66" s="37"/>
      <c r="BAE66" s="37"/>
      <c r="BAF66" s="37"/>
      <c r="BAG66" s="37"/>
      <c r="BAH66" s="37"/>
      <c r="BAI66" s="37"/>
      <c r="BAJ66" s="37"/>
      <c r="BAK66" s="37"/>
      <c r="BAL66" s="37"/>
      <c r="BAM66" s="37"/>
      <c r="BAN66" s="37"/>
      <c r="BAO66" s="37"/>
      <c r="BAP66" s="37"/>
      <c r="BAQ66" s="37"/>
      <c r="BAR66" s="37"/>
      <c r="BAS66" s="37"/>
      <c r="BAT66" s="37"/>
      <c r="BAU66" s="37"/>
      <c r="BAV66" s="37"/>
      <c r="BAW66" s="37"/>
      <c r="BAX66" s="37"/>
      <c r="BAY66" s="37"/>
      <c r="BAZ66" s="37"/>
      <c r="BBA66" s="37"/>
      <c r="BBB66" s="37"/>
      <c r="BBC66" s="37"/>
      <c r="BBD66" s="37"/>
      <c r="BBE66" s="37"/>
      <c r="BBF66" s="37"/>
      <c r="BBG66" s="37"/>
      <c r="BBH66" s="37"/>
      <c r="BBI66" s="37"/>
      <c r="BBJ66" s="37"/>
      <c r="BBK66" s="37"/>
      <c r="BBL66" s="37"/>
      <c r="BBM66" s="37"/>
      <c r="BBN66" s="37"/>
      <c r="BBO66" s="37"/>
      <c r="BBP66" s="37"/>
      <c r="BBQ66" s="37"/>
      <c r="BBR66" s="37"/>
      <c r="BBS66" s="37"/>
      <c r="BBT66" s="37"/>
      <c r="BBU66" s="37"/>
      <c r="BBV66" s="37"/>
      <c r="BBW66" s="37"/>
      <c r="BBX66" s="37"/>
      <c r="BBY66" s="37"/>
      <c r="BBZ66" s="37"/>
      <c r="BCA66" s="37"/>
      <c r="BCB66" s="37"/>
      <c r="BCC66" s="37"/>
      <c r="BCD66" s="37"/>
      <c r="BCE66" s="37"/>
      <c r="BCF66" s="37"/>
      <c r="BCG66" s="37"/>
      <c r="BCH66" s="37"/>
      <c r="BCI66" s="37"/>
      <c r="BCJ66" s="37"/>
      <c r="BCK66" s="37"/>
      <c r="BCL66" s="37"/>
      <c r="BCM66" s="37"/>
      <c r="BCN66" s="37"/>
      <c r="BCO66" s="37"/>
      <c r="BCP66" s="37"/>
      <c r="BCQ66" s="37"/>
      <c r="BCR66" s="37"/>
      <c r="BCS66" s="37"/>
      <c r="BCT66" s="37"/>
      <c r="BCU66" s="37"/>
      <c r="BCV66" s="37"/>
      <c r="BCW66" s="37"/>
      <c r="BCX66" s="37"/>
      <c r="BCY66" s="37"/>
      <c r="BCZ66" s="37"/>
      <c r="BDA66" s="37"/>
      <c r="BDB66" s="37"/>
      <c r="BDC66" s="37"/>
      <c r="BDD66" s="37"/>
      <c r="BDE66" s="37"/>
      <c r="BDF66" s="37"/>
      <c r="BDG66" s="37"/>
      <c r="BDH66" s="37"/>
      <c r="BDI66" s="37"/>
      <c r="BDJ66" s="37"/>
      <c r="BDK66" s="37"/>
      <c r="BDL66" s="37"/>
      <c r="BDM66" s="37"/>
      <c r="BDN66" s="37"/>
      <c r="BDO66" s="37"/>
      <c r="BDP66" s="37"/>
      <c r="BDQ66" s="37"/>
      <c r="BDR66" s="37"/>
      <c r="BDS66" s="37"/>
      <c r="BDT66" s="37"/>
      <c r="BDU66" s="37"/>
      <c r="BDV66" s="37"/>
      <c r="BDW66" s="37"/>
      <c r="BDX66" s="37"/>
      <c r="BDY66" s="37"/>
      <c r="BDZ66" s="37"/>
      <c r="BEA66" s="37"/>
      <c r="BEB66" s="37"/>
      <c r="BEC66" s="37"/>
      <c r="BED66" s="37"/>
      <c r="BEE66" s="37"/>
      <c r="BEF66" s="37"/>
      <c r="BEG66" s="37"/>
      <c r="BEH66" s="37"/>
      <c r="BEI66" s="37"/>
      <c r="BEJ66" s="37"/>
      <c r="BEK66" s="37"/>
      <c r="BEL66" s="37"/>
      <c r="BEM66" s="37"/>
      <c r="BEN66" s="37"/>
      <c r="BEO66" s="37"/>
      <c r="BEP66" s="37"/>
      <c r="BEQ66" s="37"/>
      <c r="BER66" s="37"/>
      <c r="BES66" s="37"/>
      <c r="BET66" s="37"/>
      <c r="BEU66" s="37"/>
      <c r="BEV66" s="37"/>
      <c r="BEW66" s="37"/>
      <c r="BEX66" s="37"/>
      <c r="BEY66" s="37"/>
      <c r="BEZ66" s="37"/>
      <c r="BFA66" s="37"/>
      <c r="BFB66" s="37"/>
      <c r="BFC66" s="37"/>
      <c r="BFD66" s="37"/>
      <c r="BFE66" s="37"/>
      <c r="BFF66" s="37"/>
      <c r="BFG66" s="37"/>
      <c r="BFH66" s="37"/>
      <c r="BFI66" s="37"/>
      <c r="BFJ66" s="37"/>
      <c r="BFK66" s="37"/>
      <c r="BFL66" s="37"/>
      <c r="BFM66" s="37"/>
      <c r="BFN66" s="37"/>
      <c r="BFO66" s="37"/>
      <c r="BFP66" s="37"/>
      <c r="BFQ66" s="37"/>
      <c r="BFR66" s="37"/>
      <c r="BFS66" s="37"/>
      <c r="BFT66" s="37"/>
      <c r="BFU66" s="37"/>
      <c r="BFV66" s="37"/>
      <c r="BFW66" s="37"/>
      <c r="BFX66" s="37"/>
      <c r="BFY66" s="37"/>
      <c r="BFZ66" s="37"/>
      <c r="BGA66" s="37"/>
      <c r="BGB66" s="37"/>
      <c r="BGC66" s="37"/>
      <c r="BGD66" s="37"/>
      <c r="BGE66" s="37"/>
      <c r="BGF66" s="37"/>
      <c r="BGG66" s="37"/>
      <c r="BGH66" s="37"/>
      <c r="BGI66" s="37"/>
      <c r="BGJ66" s="37"/>
      <c r="BGK66" s="37"/>
      <c r="BGL66" s="37"/>
      <c r="BGM66" s="37"/>
      <c r="BGN66" s="37"/>
      <c r="BGO66" s="37"/>
      <c r="BGP66" s="37"/>
      <c r="BGQ66" s="37"/>
      <c r="BGR66" s="37"/>
      <c r="BGS66" s="37"/>
      <c r="BGT66" s="37"/>
      <c r="BGU66" s="37"/>
      <c r="BGV66" s="37"/>
      <c r="BGW66" s="37"/>
      <c r="BGX66" s="37"/>
      <c r="BGY66" s="37"/>
      <c r="BGZ66" s="37"/>
      <c r="BHA66" s="37"/>
      <c r="BHB66" s="37"/>
      <c r="BHC66" s="37"/>
      <c r="BHD66" s="37"/>
      <c r="BHE66" s="37"/>
      <c r="BHF66" s="37"/>
      <c r="BHG66" s="37"/>
      <c r="BHH66" s="37"/>
      <c r="BHI66" s="37"/>
      <c r="BHJ66" s="37"/>
      <c r="BHK66" s="37"/>
      <c r="BHL66" s="37"/>
      <c r="BHM66" s="37"/>
      <c r="BHN66" s="37"/>
      <c r="BHO66" s="37"/>
      <c r="BHP66" s="37"/>
      <c r="BHQ66" s="37"/>
      <c r="BHR66" s="37"/>
      <c r="BHS66" s="37"/>
      <c r="BHT66" s="37"/>
      <c r="BHU66" s="37"/>
      <c r="BHV66" s="37"/>
      <c r="BHW66" s="37"/>
      <c r="BHX66" s="37"/>
      <c r="BHY66" s="37"/>
      <c r="BHZ66" s="37"/>
      <c r="BIA66" s="37"/>
      <c r="BIB66" s="37"/>
      <c r="BIC66" s="37"/>
      <c r="BID66" s="37"/>
      <c r="BIE66" s="37"/>
      <c r="BIF66" s="37"/>
      <c r="BIG66" s="37"/>
      <c r="BIH66" s="37"/>
      <c r="BII66" s="37"/>
      <c r="BIJ66" s="37"/>
      <c r="BIK66" s="37"/>
      <c r="BIL66" s="37"/>
      <c r="BIM66" s="37"/>
      <c r="BIN66" s="37"/>
      <c r="BIO66" s="37"/>
      <c r="BIP66" s="37"/>
      <c r="BIQ66" s="37"/>
      <c r="BIR66" s="37"/>
      <c r="BIS66" s="37"/>
      <c r="BIT66" s="37"/>
      <c r="BIU66" s="37"/>
      <c r="BIV66" s="37"/>
      <c r="BIW66" s="37"/>
      <c r="BIX66" s="37"/>
      <c r="BIY66" s="37"/>
      <c r="BIZ66" s="37"/>
      <c r="BJA66" s="37"/>
      <c r="BJB66" s="37"/>
      <c r="BJC66" s="37"/>
      <c r="BJD66" s="37"/>
      <c r="BJE66" s="37"/>
      <c r="BJF66" s="37"/>
      <c r="BJG66" s="37"/>
      <c r="BJH66" s="37"/>
      <c r="BJI66" s="37"/>
      <c r="BJJ66" s="37"/>
      <c r="BJK66" s="37"/>
      <c r="BJL66" s="37"/>
      <c r="BJM66" s="37"/>
      <c r="BJN66" s="37"/>
      <c r="BJO66" s="37"/>
      <c r="BJP66" s="37"/>
      <c r="BJQ66" s="37"/>
      <c r="BJR66" s="37"/>
      <c r="BJS66" s="37"/>
      <c r="BJT66" s="37"/>
      <c r="BJU66" s="37"/>
      <c r="BJV66" s="37"/>
      <c r="BJW66" s="37"/>
      <c r="BJX66" s="37"/>
      <c r="BJY66" s="37"/>
      <c r="BJZ66" s="37"/>
      <c r="BKA66" s="37"/>
      <c r="BKB66" s="37"/>
      <c r="BKC66" s="37"/>
      <c r="BKD66" s="37"/>
      <c r="BKE66" s="37"/>
      <c r="BKF66" s="37"/>
      <c r="BKG66" s="37"/>
      <c r="BKH66" s="37"/>
      <c r="BKI66" s="37"/>
      <c r="BKJ66" s="37"/>
      <c r="BKK66" s="37"/>
      <c r="BKL66" s="37"/>
      <c r="BKM66" s="37"/>
      <c r="BKN66" s="37"/>
      <c r="BKO66" s="37"/>
      <c r="BKP66" s="37"/>
      <c r="BKQ66" s="37"/>
      <c r="BKR66" s="37"/>
      <c r="BKS66" s="37"/>
      <c r="BKT66" s="37"/>
      <c r="BKU66" s="37"/>
      <c r="BKV66" s="37"/>
      <c r="BKW66" s="37"/>
      <c r="BKX66" s="37"/>
      <c r="BKY66" s="37"/>
      <c r="BKZ66" s="37"/>
      <c r="BLA66" s="37"/>
      <c r="BLB66" s="37"/>
      <c r="BLC66" s="37"/>
      <c r="BLD66" s="37"/>
      <c r="BLE66" s="37"/>
      <c r="BLF66" s="37"/>
      <c r="BLG66" s="37"/>
      <c r="BLH66" s="37"/>
      <c r="BLI66" s="37"/>
      <c r="BLJ66" s="37"/>
      <c r="BLK66" s="37"/>
      <c r="BLL66" s="37"/>
      <c r="BLM66" s="37"/>
      <c r="BLN66" s="37"/>
      <c r="BLO66" s="37"/>
      <c r="BLP66" s="37"/>
      <c r="BLQ66" s="37"/>
      <c r="BLR66" s="37"/>
      <c r="BLS66" s="37"/>
      <c r="BLT66" s="37"/>
      <c r="BLU66" s="37"/>
      <c r="BLV66" s="37"/>
      <c r="BLW66" s="37"/>
      <c r="BLX66" s="37"/>
      <c r="BLY66" s="37"/>
      <c r="BLZ66" s="37"/>
      <c r="BMA66" s="37"/>
      <c r="BMB66" s="37"/>
      <c r="BMC66" s="37"/>
      <c r="BMD66" s="37"/>
      <c r="BME66" s="37"/>
      <c r="BMF66" s="37"/>
      <c r="BMG66" s="37"/>
      <c r="BMH66" s="37"/>
      <c r="BMI66" s="37"/>
      <c r="BMJ66" s="37"/>
      <c r="BMK66" s="37"/>
      <c r="BML66" s="37"/>
      <c r="BMM66" s="37"/>
      <c r="BMN66" s="37"/>
      <c r="BMO66" s="37"/>
      <c r="BMP66" s="37"/>
      <c r="BMQ66" s="37"/>
      <c r="BMR66" s="37"/>
      <c r="BMS66" s="37"/>
      <c r="BMT66" s="37"/>
      <c r="BMU66" s="37"/>
      <c r="BMV66" s="37"/>
      <c r="BMW66" s="37"/>
      <c r="BMX66" s="37"/>
      <c r="BMY66" s="37"/>
      <c r="BMZ66" s="37"/>
      <c r="BNA66" s="37"/>
      <c r="BNB66" s="37"/>
      <c r="BNC66" s="37"/>
      <c r="BND66" s="37"/>
      <c r="BNE66" s="37"/>
      <c r="BNF66" s="37"/>
      <c r="BNG66" s="37"/>
      <c r="BNH66" s="37"/>
      <c r="BNI66" s="37"/>
      <c r="BNJ66" s="37"/>
      <c r="BNK66" s="37"/>
      <c r="BNL66" s="37"/>
      <c r="BNM66" s="37"/>
      <c r="BNN66" s="37"/>
      <c r="BNO66" s="37"/>
      <c r="BNP66" s="37"/>
      <c r="BNQ66" s="37"/>
      <c r="BNR66" s="37"/>
      <c r="BNS66" s="37"/>
      <c r="BNT66" s="37"/>
      <c r="BNU66" s="37"/>
      <c r="BNV66" s="37"/>
      <c r="BNW66" s="37"/>
      <c r="BNX66" s="37"/>
      <c r="BNY66" s="37"/>
      <c r="BNZ66" s="37"/>
      <c r="BOA66" s="37"/>
      <c r="BOB66" s="37"/>
      <c r="BOC66" s="37"/>
      <c r="BOD66" s="37"/>
      <c r="BOE66" s="37"/>
      <c r="BOF66" s="37"/>
      <c r="BOG66" s="37"/>
      <c r="BOH66" s="37"/>
      <c r="BOI66" s="37"/>
      <c r="BOJ66" s="37"/>
      <c r="BOK66" s="37"/>
      <c r="BOL66" s="37"/>
      <c r="BOM66" s="37"/>
      <c r="BON66" s="37"/>
      <c r="BOO66" s="37"/>
      <c r="BOP66" s="37"/>
      <c r="BOQ66" s="37"/>
      <c r="BOR66" s="37"/>
      <c r="BOS66" s="37"/>
      <c r="BOT66" s="37"/>
      <c r="BOU66" s="37"/>
      <c r="BOV66" s="37"/>
      <c r="BOW66" s="37"/>
      <c r="BOX66" s="37"/>
      <c r="BOY66" s="37"/>
      <c r="BOZ66" s="37"/>
      <c r="BPA66" s="37"/>
      <c r="BPB66" s="37"/>
      <c r="BPC66" s="37"/>
      <c r="BPD66" s="37"/>
      <c r="BPE66" s="37"/>
      <c r="BPF66" s="37"/>
      <c r="BPG66" s="37"/>
      <c r="BPH66" s="37"/>
      <c r="BPI66" s="37"/>
      <c r="BPJ66" s="37"/>
      <c r="BPK66" s="37"/>
      <c r="BPL66" s="37"/>
      <c r="BPM66" s="37"/>
      <c r="BPN66" s="37"/>
      <c r="BPO66" s="37"/>
      <c r="BPP66" s="37"/>
      <c r="BPQ66" s="37"/>
      <c r="BPR66" s="37"/>
      <c r="BPS66" s="37"/>
      <c r="BPT66" s="37"/>
      <c r="BPU66" s="37"/>
      <c r="BPV66" s="37"/>
      <c r="BPW66" s="37"/>
      <c r="BPX66" s="37"/>
      <c r="BPY66" s="37"/>
      <c r="BPZ66" s="37"/>
      <c r="BQA66" s="37"/>
      <c r="BQB66" s="37"/>
      <c r="BQC66" s="37"/>
      <c r="BQD66" s="37"/>
      <c r="BQE66" s="37"/>
      <c r="BQF66" s="37"/>
      <c r="BQG66" s="37"/>
      <c r="BQH66" s="37"/>
      <c r="BQI66" s="37"/>
      <c r="BQJ66" s="37"/>
      <c r="BQK66" s="37"/>
      <c r="BQL66" s="37"/>
      <c r="BQM66" s="37"/>
      <c r="BQN66" s="37"/>
      <c r="BQO66" s="37"/>
      <c r="BQP66" s="37"/>
      <c r="BQQ66" s="37"/>
      <c r="BQR66" s="37"/>
      <c r="BQS66" s="37"/>
      <c r="BQT66" s="37"/>
      <c r="BQU66" s="37"/>
      <c r="BQV66" s="37"/>
      <c r="BQW66" s="37"/>
      <c r="BQX66" s="37"/>
      <c r="BQY66" s="37"/>
      <c r="BQZ66" s="37"/>
      <c r="BRA66" s="37"/>
      <c r="BRB66" s="37"/>
      <c r="BRC66" s="37"/>
      <c r="BRD66" s="37"/>
      <c r="BRE66" s="37"/>
      <c r="BRF66" s="37"/>
      <c r="BRG66" s="37"/>
      <c r="BRH66" s="37"/>
      <c r="BRI66" s="37"/>
      <c r="BRJ66" s="37"/>
      <c r="BRK66" s="37"/>
      <c r="BRL66" s="37"/>
      <c r="BRM66" s="37"/>
      <c r="BRN66" s="37"/>
      <c r="BRO66" s="37"/>
      <c r="BRP66" s="37"/>
      <c r="BRQ66" s="37"/>
      <c r="BRR66" s="37"/>
      <c r="BRS66" s="37"/>
      <c r="BRT66" s="37"/>
      <c r="BRU66" s="37"/>
      <c r="BRV66" s="37"/>
      <c r="BRW66" s="37"/>
      <c r="BRX66" s="37"/>
      <c r="BRY66" s="37"/>
      <c r="BRZ66" s="37"/>
      <c r="BSA66" s="37"/>
      <c r="BSB66" s="37"/>
      <c r="BSC66" s="37"/>
      <c r="BSD66" s="37"/>
      <c r="BSE66" s="37"/>
      <c r="BSF66" s="37"/>
      <c r="BSG66" s="37"/>
      <c r="BSH66" s="37"/>
      <c r="BSI66" s="37"/>
      <c r="BSJ66" s="37"/>
      <c r="BSK66" s="37"/>
      <c r="BSL66" s="37"/>
      <c r="BSM66" s="37"/>
      <c r="BSN66" s="37"/>
      <c r="BSO66" s="37"/>
      <c r="BSP66" s="37"/>
      <c r="BSQ66" s="37"/>
      <c r="BSR66" s="37"/>
      <c r="BSS66" s="37"/>
      <c r="BST66" s="37"/>
      <c r="BSU66" s="37"/>
      <c r="BSV66" s="37"/>
      <c r="BSW66" s="37"/>
      <c r="BSX66" s="37"/>
      <c r="BSY66" s="37"/>
      <c r="BSZ66" s="37"/>
      <c r="BTA66" s="37"/>
      <c r="BTB66" s="37"/>
      <c r="BTC66" s="37"/>
      <c r="BTD66" s="37"/>
      <c r="BTE66" s="37"/>
      <c r="BTF66" s="37"/>
      <c r="BTG66" s="37"/>
      <c r="BTH66" s="37"/>
      <c r="BTI66" s="37"/>
      <c r="BTJ66" s="37"/>
      <c r="BTK66" s="37"/>
      <c r="BTL66" s="37"/>
      <c r="BTM66" s="37"/>
      <c r="BTN66" s="37"/>
      <c r="BTO66" s="37"/>
      <c r="BTP66" s="37"/>
      <c r="BTQ66" s="37"/>
      <c r="BTR66" s="37"/>
      <c r="BTS66" s="37"/>
      <c r="BTT66" s="37"/>
      <c r="BTU66" s="37"/>
      <c r="BTV66" s="37"/>
      <c r="BTW66" s="37"/>
      <c r="BTX66" s="37"/>
      <c r="BTY66" s="37"/>
      <c r="BTZ66" s="37"/>
      <c r="BUA66" s="37"/>
      <c r="BUB66" s="37"/>
      <c r="BUC66" s="37"/>
      <c r="BUD66" s="37"/>
      <c r="BUE66" s="37"/>
      <c r="BUF66" s="37"/>
      <c r="BUG66" s="37"/>
      <c r="BUH66" s="37"/>
      <c r="BUI66" s="37"/>
      <c r="BUJ66" s="37"/>
      <c r="BUK66" s="37"/>
      <c r="BUL66" s="37"/>
      <c r="BUM66" s="37"/>
      <c r="BUN66" s="37"/>
      <c r="BUO66" s="37"/>
      <c r="BUP66" s="37"/>
      <c r="BUQ66" s="37"/>
      <c r="BUR66" s="37"/>
      <c r="BUS66" s="37"/>
      <c r="BUT66" s="37"/>
      <c r="BUU66" s="37"/>
      <c r="BUV66" s="37"/>
      <c r="BUW66" s="37"/>
      <c r="BUX66" s="37"/>
      <c r="BUY66" s="37"/>
      <c r="BUZ66" s="37"/>
      <c r="BVA66" s="37"/>
      <c r="BVB66" s="37"/>
      <c r="BVC66" s="37"/>
      <c r="BVD66" s="37"/>
      <c r="BVE66" s="37"/>
      <c r="BVF66" s="37"/>
      <c r="BVG66" s="37"/>
      <c r="BVH66" s="37"/>
      <c r="BVI66" s="37"/>
      <c r="BVJ66" s="37"/>
      <c r="BVK66" s="37"/>
      <c r="BVL66" s="37"/>
      <c r="BVM66" s="37"/>
      <c r="BVN66" s="37"/>
      <c r="BVO66" s="37"/>
      <c r="BVP66" s="37"/>
      <c r="BVQ66" s="37"/>
      <c r="BVR66" s="37"/>
      <c r="BVS66" s="37"/>
      <c r="BVT66" s="37"/>
      <c r="BVU66" s="37"/>
      <c r="BVV66" s="37"/>
      <c r="BVW66" s="37"/>
      <c r="BVX66" s="37"/>
      <c r="BVY66" s="37"/>
      <c r="BVZ66" s="37"/>
      <c r="BWA66" s="37"/>
      <c r="BWB66" s="37"/>
      <c r="BWC66" s="37"/>
      <c r="BWD66" s="37"/>
      <c r="BWE66" s="37"/>
      <c r="BWF66" s="37"/>
      <c r="BWG66" s="37"/>
      <c r="BWH66" s="37"/>
      <c r="BWI66" s="37"/>
      <c r="BWJ66" s="37"/>
      <c r="BWK66" s="37"/>
      <c r="BWL66" s="37"/>
      <c r="BWM66" s="37"/>
      <c r="BWN66" s="37"/>
      <c r="BWO66" s="37"/>
      <c r="BWP66" s="37"/>
      <c r="BWQ66" s="37"/>
      <c r="BWR66" s="37"/>
      <c r="BWS66" s="37"/>
      <c r="BWT66" s="37"/>
      <c r="BWU66" s="37"/>
      <c r="BWV66" s="37"/>
      <c r="BWW66" s="37"/>
      <c r="BWX66" s="37"/>
      <c r="BWY66" s="37"/>
      <c r="BWZ66" s="37"/>
      <c r="BXA66" s="37"/>
      <c r="BXB66" s="37"/>
      <c r="BXC66" s="37"/>
      <c r="BXD66" s="37"/>
      <c r="BXE66" s="37"/>
      <c r="BXF66" s="37"/>
      <c r="BXG66" s="37"/>
      <c r="BXH66" s="37"/>
      <c r="BXI66" s="37"/>
      <c r="BXJ66" s="37"/>
      <c r="BXK66" s="37"/>
      <c r="BXL66" s="37"/>
      <c r="BXM66" s="37"/>
      <c r="BXN66" s="37"/>
      <c r="BXO66" s="37"/>
      <c r="BXP66" s="37"/>
      <c r="BXQ66" s="37"/>
      <c r="BXR66" s="37"/>
      <c r="BXS66" s="37"/>
      <c r="BXT66" s="37"/>
      <c r="BXU66" s="37"/>
      <c r="BXV66" s="37"/>
      <c r="BXW66" s="37"/>
      <c r="BXX66" s="37"/>
      <c r="BXY66" s="37"/>
      <c r="BXZ66" s="37"/>
      <c r="BYA66" s="37"/>
      <c r="BYB66" s="37"/>
      <c r="BYC66" s="37"/>
      <c r="BYD66" s="37"/>
      <c r="BYE66" s="37"/>
      <c r="BYF66" s="37"/>
      <c r="BYG66" s="37"/>
      <c r="BYH66" s="37"/>
      <c r="BYI66" s="37"/>
      <c r="BYJ66" s="37"/>
      <c r="BYK66" s="37"/>
      <c r="BYL66" s="37"/>
      <c r="BYM66" s="37"/>
      <c r="BYN66" s="37"/>
      <c r="BYO66" s="37"/>
      <c r="BYP66" s="37"/>
      <c r="BYQ66" s="37"/>
      <c r="BYR66" s="37"/>
      <c r="BYS66" s="37"/>
      <c r="BYT66" s="37"/>
      <c r="BYU66" s="37"/>
      <c r="BYV66" s="37"/>
      <c r="BYW66" s="37"/>
      <c r="BYX66" s="37"/>
      <c r="BYY66" s="37"/>
      <c r="BYZ66" s="37"/>
      <c r="BZA66" s="37"/>
      <c r="BZB66" s="37"/>
      <c r="BZC66" s="37"/>
      <c r="BZD66" s="37"/>
      <c r="BZE66" s="37"/>
      <c r="BZF66" s="37"/>
      <c r="BZG66" s="37"/>
      <c r="BZH66" s="37"/>
      <c r="BZI66" s="37"/>
      <c r="BZJ66" s="37"/>
      <c r="BZK66" s="37"/>
      <c r="BZL66" s="37"/>
      <c r="BZM66" s="37"/>
      <c r="BZN66" s="37"/>
      <c r="BZO66" s="37"/>
      <c r="BZP66" s="37"/>
      <c r="BZQ66" s="37"/>
      <c r="BZR66" s="37"/>
      <c r="BZS66" s="37"/>
      <c r="BZT66" s="37"/>
      <c r="BZU66" s="37"/>
      <c r="BZV66" s="37"/>
      <c r="BZW66" s="37"/>
      <c r="BZX66" s="37"/>
      <c r="BZY66" s="37"/>
      <c r="BZZ66" s="37"/>
      <c r="CAA66" s="37"/>
      <c r="CAB66" s="37"/>
      <c r="CAC66" s="37"/>
      <c r="CAD66" s="37"/>
      <c r="CAE66" s="37"/>
      <c r="CAF66" s="37"/>
      <c r="CAG66" s="37"/>
      <c r="CAH66" s="37"/>
      <c r="CAI66" s="37"/>
      <c r="CAJ66" s="37"/>
      <c r="CAK66" s="37"/>
      <c r="CAL66" s="37"/>
      <c r="CAM66" s="37"/>
      <c r="CAN66" s="37"/>
      <c r="CAO66" s="37"/>
      <c r="CAP66" s="37"/>
      <c r="CAQ66" s="37"/>
      <c r="CAR66" s="37"/>
      <c r="CAS66" s="37"/>
      <c r="CAT66" s="37"/>
      <c r="CAU66" s="37"/>
      <c r="CAV66" s="37"/>
      <c r="CAW66" s="37"/>
      <c r="CAX66" s="37"/>
      <c r="CAY66" s="37"/>
      <c r="CAZ66" s="37"/>
      <c r="CBA66" s="37"/>
      <c r="CBB66" s="37"/>
      <c r="CBC66" s="37"/>
      <c r="CBD66" s="37"/>
      <c r="CBE66" s="37"/>
      <c r="CBF66" s="37"/>
      <c r="CBG66" s="37"/>
      <c r="CBH66" s="37"/>
      <c r="CBI66" s="37"/>
      <c r="CBJ66" s="37"/>
      <c r="CBK66" s="37"/>
      <c r="CBL66" s="37"/>
      <c r="CBM66" s="37"/>
      <c r="CBN66" s="37"/>
      <c r="CBO66" s="37"/>
      <c r="CBP66" s="37"/>
      <c r="CBQ66" s="37"/>
      <c r="CBR66" s="37"/>
      <c r="CBS66" s="37"/>
      <c r="CBT66" s="37"/>
      <c r="CBU66" s="37"/>
      <c r="CBV66" s="37"/>
      <c r="CBW66" s="37"/>
      <c r="CBX66" s="37"/>
      <c r="CBY66" s="37"/>
      <c r="CBZ66" s="37"/>
      <c r="CCA66" s="37"/>
      <c r="CCB66" s="37"/>
      <c r="CCC66" s="37"/>
      <c r="CCD66" s="37"/>
      <c r="CCE66" s="37"/>
      <c r="CCF66" s="37"/>
      <c r="CCG66" s="37"/>
      <c r="CCH66" s="37"/>
      <c r="CCI66" s="37"/>
      <c r="CCJ66" s="37"/>
      <c r="CCK66" s="37"/>
      <c r="CCL66" s="37"/>
      <c r="CCM66" s="37"/>
      <c r="CCN66" s="37"/>
      <c r="CCO66" s="37"/>
      <c r="CCP66" s="37"/>
      <c r="CCQ66" s="37"/>
      <c r="CCR66" s="37"/>
      <c r="CCS66" s="37"/>
      <c r="CCT66" s="37"/>
      <c r="CCU66" s="37"/>
      <c r="CCV66" s="37"/>
      <c r="CCW66" s="37"/>
      <c r="CCX66" s="37"/>
      <c r="CCY66" s="37"/>
      <c r="CCZ66" s="37"/>
      <c r="CDA66" s="37"/>
      <c r="CDB66" s="37"/>
      <c r="CDC66" s="37"/>
      <c r="CDD66" s="37"/>
      <c r="CDE66" s="37"/>
      <c r="CDF66" s="37"/>
      <c r="CDG66" s="37"/>
      <c r="CDH66" s="37"/>
      <c r="CDI66" s="37"/>
      <c r="CDJ66" s="37"/>
      <c r="CDK66" s="37"/>
      <c r="CDL66" s="37"/>
      <c r="CDM66" s="37"/>
      <c r="CDN66" s="37"/>
      <c r="CDO66" s="37"/>
      <c r="CDP66" s="37"/>
      <c r="CDQ66" s="37"/>
      <c r="CDR66" s="37"/>
      <c r="CDS66" s="37"/>
      <c r="CDT66" s="37"/>
      <c r="CDU66" s="37"/>
      <c r="CDV66" s="37"/>
      <c r="CDW66" s="37"/>
      <c r="CDX66" s="37"/>
      <c r="CDY66" s="37"/>
      <c r="CDZ66" s="37"/>
      <c r="CEA66" s="37"/>
      <c r="CEB66" s="37"/>
      <c r="CEC66" s="37"/>
      <c r="CED66" s="37"/>
      <c r="CEE66" s="37"/>
      <c r="CEF66" s="37"/>
      <c r="CEG66" s="37"/>
      <c r="CEH66" s="37"/>
      <c r="CEI66" s="37"/>
      <c r="CEJ66" s="37"/>
      <c r="CEK66" s="37"/>
      <c r="CEL66" s="37"/>
      <c r="CEM66" s="37"/>
      <c r="CEN66" s="37"/>
      <c r="CEO66" s="37"/>
      <c r="CEP66" s="37"/>
      <c r="CEQ66" s="37"/>
      <c r="CER66" s="37"/>
      <c r="CES66" s="37"/>
      <c r="CET66" s="37"/>
      <c r="CEU66" s="37"/>
      <c r="CEV66" s="37"/>
      <c r="CEW66" s="37"/>
      <c r="CEX66" s="37"/>
      <c r="CEY66" s="37"/>
      <c r="CEZ66" s="37"/>
      <c r="CFA66" s="37"/>
      <c r="CFB66" s="37"/>
      <c r="CFC66" s="37"/>
      <c r="CFD66" s="37"/>
      <c r="CFE66" s="37"/>
      <c r="CFF66" s="37"/>
      <c r="CFG66" s="37"/>
      <c r="CFH66" s="37"/>
      <c r="CFI66" s="37"/>
      <c r="CFJ66" s="37"/>
      <c r="CFK66" s="37"/>
      <c r="CFL66" s="37"/>
      <c r="CFM66" s="37"/>
      <c r="CFN66" s="37"/>
      <c r="CFO66" s="37"/>
      <c r="CFP66" s="37"/>
      <c r="CFQ66" s="37"/>
      <c r="CFR66" s="37"/>
      <c r="CFS66" s="37"/>
      <c r="CFT66" s="37"/>
      <c r="CFU66" s="37"/>
      <c r="CFV66" s="37"/>
      <c r="CFW66" s="37"/>
      <c r="CFX66" s="37"/>
      <c r="CFY66" s="37"/>
      <c r="CFZ66" s="37"/>
      <c r="CGA66" s="37"/>
      <c r="CGB66" s="37"/>
      <c r="CGC66" s="37"/>
      <c r="CGD66" s="37"/>
      <c r="CGE66" s="37"/>
      <c r="CGF66" s="37"/>
      <c r="CGG66" s="37"/>
      <c r="CGH66" s="37"/>
      <c r="CGI66" s="37"/>
      <c r="CGJ66" s="37"/>
      <c r="CGK66" s="37"/>
      <c r="CGL66" s="37"/>
      <c r="CGM66" s="37"/>
      <c r="CGN66" s="37"/>
      <c r="CGO66" s="37"/>
      <c r="CGP66" s="37"/>
      <c r="CGQ66" s="37"/>
      <c r="CGR66" s="37"/>
      <c r="CGS66" s="37"/>
      <c r="CGT66" s="37"/>
      <c r="CGU66" s="37"/>
      <c r="CGV66" s="37"/>
      <c r="CGW66" s="37"/>
      <c r="CGX66" s="37"/>
      <c r="CGY66" s="37"/>
      <c r="CGZ66" s="37"/>
      <c r="CHA66" s="37"/>
      <c r="CHB66" s="37"/>
      <c r="CHC66" s="37"/>
      <c r="CHD66" s="37"/>
      <c r="CHE66" s="37"/>
      <c r="CHF66" s="37"/>
      <c r="CHG66" s="37"/>
      <c r="CHH66" s="37"/>
      <c r="CHI66" s="37"/>
      <c r="CHJ66" s="37"/>
      <c r="CHK66" s="37"/>
      <c r="CHL66" s="37"/>
      <c r="CHM66" s="37"/>
      <c r="CHN66" s="37"/>
      <c r="CHO66" s="37"/>
      <c r="CHP66" s="37"/>
      <c r="CHQ66" s="37"/>
      <c r="CHR66" s="37"/>
      <c r="CHS66" s="37"/>
      <c r="CHT66" s="37"/>
      <c r="CHU66" s="37"/>
      <c r="CHV66" s="37"/>
      <c r="CHW66" s="37"/>
      <c r="CHX66" s="37"/>
      <c r="CHY66" s="37"/>
      <c r="CHZ66" s="37"/>
      <c r="CIA66" s="37"/>
      <c r="CIB66" s="37"/>
      <c r="CIC66" s="37"/>
      <c r="CID66" s="37"/>
      <c r="CIE66" s="37"/>
      <c r="CIF66" s="37"/>
      <c r="CIG66" s="37"/>
      <c r="CIH66" s="37"/>
      <c r="CII66" s="37"/>
      <c r="CIJ66" s="37"/>
      <c r="CIK66" s="37"/>
      <c r="CIL66" s="37"/>
      <c r="CIM66" s="37"/>
      <c r="CIN66" s="37"/>
      <c r="CIO66" s="37"/>
      <c r="CIP66" s="37"/>
      <c r="CIQ66" s="37"/>
      <c r="CIR66" s="37"/>
      <c r="CIS66" s="37"/>
      <c r="CIT66" s="37"/>
      <c r="CIU66" s="37"/>
      <c r="CIV66" s="37"/>
      <c r="CIW66" s="37"/>
      <c r="CIX66" s="37"/>
      <c r="CIY66" s="37"/>
      <c r="CIZ66" s="37"/>
      <c r="CJA66" s="37"/>
      <c r="CJB66" s="37"/>
      <c r="CJC66" s="37"/>
      <c r="CJD66" s="37"/>
      <c r="CJE66" s="37"/>
      <c r="CJF66" s="37"/>
      <c r="CJG66" s="37"/>
      <c r="CJH66" s="37"/>
      <c r="CJI66" s="37"/>
      <c r="CJJ66" s="37"/>
      <c r="CJK66" s="37"/>
      <c r="CJL66" s="37"/>
      <c r="CJM66" s="37"/>
      <c r="CJN66" s="37"/>
      <c r="CJO66" s="37"/>
      <c r="CJP66" s="37"/>
      <c r="CJQ66" s="37"/>
      <c r="CJR66" s="37"/>
      <c r="CJS66" s="37"/>
      <c r="CJT66" s="37"/>
      <c r="CJU66" s="37"/>
      <c r="CJV66" s="37"/>
      <c r="CJW66" s="37"/>
      <c r="CJX66" s="37"/>
      <c r="CJY66" s="37"/>
      <c r="CJZ66" s="37"/>
      <c r="CKA66" s="37"/>
      <c r="CKB66" s="37"/>
      <c r="CKC66" s="37"/>
      <c r="CKD66" s="37"/>
      <c r="CKE66" s="37"/>
      <c r="CKF66" s="37"/>
      <c r="CKG66" s="37"/>
      <c r="CKH66" s="37"/>
      <c r="CKI66" s="37"/>
      <c r="CKJ66" s="37"/>
      <c r="CKK66" s="37"/>
      <c r="CKL66" s="37"/>
      <c r="CKM66" s="37"/>
      <c r="CKN66" s="37"/>
      <c r="CKO66" s="37"/>
      <c r="CKP66" s="37"/>
      <c r="CKQ66" s="37"/>
      <c r="CKR66" s="37"/>
      <c r="CKS66" s="37"/>
      <c r="CKT66" s="37"/>
      <c r="CKU66" s="37"/>
      <c r="CKV66" s="37"/>
      <c r="CKW66" s="37"/>
      <c r="CKX66" s="37"/>
      <c r="CKY66" s="37"/>
      <c r="CKZ66" s="37"/>
      <c r="CLA66" s="37"/>
      <c r="CLB66" s="37"/>
      <c r="CLC66" s="37"/>
      <c r="CLD66" s="37"/>
      <c r="CLE66" s="37"/>
      <c r="CLF66" s="37"/>
      <c r="CLG66" s="37"/>
      <c r="CLH66" s="37"/>
      <c r="CLI66" s="37"/>
      <c r="CLJ66" s="37"/>
      <c r="CLK66" s="37"/>
      <c r="CLL66" s="37"/>
      <c r="CLM66" s="37"/>
      <c r="CLN66" s="37"/>
      <c r="CLO66" s="37"/>
      <c r="CLP66" s="37"/>
      <c r="CLQ66" s="37"/>
      <c r="CLR66" s="37"/>
      <c r="CLS66" s="37"/>
      <c r="CLT66" s="37"/>
      <c r="CLU66" s="37"/>
      <c r="CLV66" s="37"/>
      <c r="CLW66" s="37"/>
      <c r="CLX66" s="37"/>
      <c r="CLY66" s="37"/>
      <c r="CLZ66" s="37"/>
      <c r="CMA66" s="37"/>
      <c r="CMB66" s="37"/>
      <c r="CMC66" s="37"/>
      <c r="CMD66" s="37"/>
      <c r="CME66" s="37"/>
      <c r="CMF66" s="37"/>
      <c r="CMG66" s="37"/>
      <c r="CMH66" s="37"/>
      <c r="CMI66" s="37"/>
      <c r="CMJ66" s="37"/>
      <c r="CMK66" s="37"/>
      <c r="CML66" s="37"/>
      <c r="CMM66" s="37"/>
      <c r="CMN66" s="37"/>
      <c r="CMO66" s="37"/>
      <c r="CMP66" s="37"/>
      <c r="CMQ66" s="37"/>
      <c r="CMR66" s="37"/>
      <c r="CMS66" s="37"/>
      <c r="CMT66" s="37"/>
      <c r="CMU66" s="37"/>
      <c r="CMV66" s="37"/>
      <c r="CMW66" s="37"/>
      <c r="CMX66" s="37"/>
      <c r="CMY66" s="37"/>
      <c r="CMZ66" s="37"/>
      <c r="CNA66" s="37"/>
      <c r="CNB66" s="37"/>
      <c r="CNC66" s="37"/>
      <c r="CND66" s="37"/>
      <c r="CNE66" s="37"/>
      <c r="CNF66" s="37"/>
      <c r="CNG66" s="37"/>
      <c r="CNH66" s="37"/>
      <c r="CNI66" s="37"/>
      <c r="CNJ66" s="37"/>
      <c r="CNK66" s="37"/>
      <c r="CNL66" s="37"/>
      <c r="CNM66" s="37"/>
      <c r="CNN66" s="37"/>
      <c r="CNO66" s="37"/>
      <c r="CNP66" s="37"/>
      <c r="CNQ66" s="37"/>
      <c r="CNR66" s="37"/>
      <c r="CNS66" s="37"/>
      <c r="CNT66" s="37"/>
      <c r="CNU66" s="37"/>
      <c r="CNV66" s="37"/>
      <c r="CNW66" s="37"/>
      <c r="CNX66" s="37"/>
      <c r="CNY66" s="37"/>
      <c r="CNZ66" s="37"/>
      <c r="COA66" s="37"/>
      <c r="COB66" s="37"/>
      <c r="COC66" s="37"/>
      <c r="COD66" s="37"/>
      <c r="COE66" s="37"/>
      <c r="COF66" s="37"/>
      <c r="COG66" s="37"/>
      <c r="COH66" s="37"/>
      <c r="COI66" s="37"/>
      <c r="COJ66" s="37"/>
      <c r="COK66" s="37"/>
      <c r="COL66" s="37"/>
      <c r="COM66" s="37"/>
      <c r="CON66" s="37"/>
      <c r="COO66" s="37"/>
      <c r="COP66" s="37"/>
      <c r="COQ66" s="37"/>
      <c r="COR66" s="37"/>
      <c r="COS66" s="37"/>
      <c r="COT66" s="37"/>
      <c r="COU66" s="37"/>
      <c r="COV66" s="37"/>
      <c r="COW66" s="37"/>
      <c r="COX66" s="37"/>
      <c r="COY66" s="37"/>
      <c r="COZ66" s="37"/>
      <c r="CPA66" s="37"/>
      <c r="CPB66" s="37"/>
      <c r="CPC66" s="37"/>
      <c r="CPD66" s="37"/>
      <c r="CPE66" s="37"/>
      <c r="CPF66" s="37"/>
      <c r="CPG66" s="37"/>
      <c r="CPH66" s="37"/>
      <c r="CPI66" s="37"/>
      <c r="CPJ66" s="37"/>
      <c r="CPK66" s="37"/>
      <c r="CPL66" s="37"/>
      <c r="CPM66" s="37"/>
      <c r="CPN66" s="37"/>
      <c r="CPO66" s="37"/>
      <c r="CPP66" s="37"/>
      <c r="CPQ66" s="37"/>
      <c r="CPR66" s="37"/>
      <c r="CPS66" s="37"/>
      <c r="CPT66" s="37"/>
      <c r="CPU66" s="37"/>
      <c r="CPV66" s="37"/>
      <c r="CPW66" s="37"/>
      <c r="CPX66" s="37"/>
      <c r="CPY66" s="37"/>
      <c r="CPZ66" s="37"/>
      <c r="CQA66" s="37"/>
      <c r="CQB66" s="37"/>
      <c r="CQC66" s="37"/>
      <c r="CQD66" s="37"/>
      <c r="CQE66" s="37"/>
      <c r="CQF66" s="37"/>
      <c r="CQG66" s="37"/>
      <c r="CQH66" s="37"/>
      <c r="CQI66" s="37"/>
      <c r="CQJ66" s="37"/>
      <c r="CQK66" s="37"/>
      <c r="CQL66" s="37"/>
      <c r="CQM66" s="37"/>
      <c r="CQN66" s="37"/>
      <c r="CQO66" s="37"/>
      <c r="CQP66" s="37"/>
      <c r="CQQ66" s="37"/>
      <c r="CQR66" s="37"/>
      <c r="CQS66" s="37"/>
      <c r="CQT66" s="37"/>
      <c r="CQU66" s="37"/>
      <c r="CQV66" s="37"/>
      <c r="CQW66" s="37"/>
      <c r="CQX66" s="37"/>
      <c r="CQY66" s="37"/>
      <c r="CQZ66" s="37"/>
      <c r="CRA66" s="37"/>
      <c r="CRB66" s="37"/>
      <c r="CRC66" s="37"/>
      <c r="CRD66" s="37"/>
      <c r="CRE66" s="37"/>
      <c r="CRF66" s="37"/>
      <c r="CRG66" s="37"/>
      <c r="CRH66" s="37"/>
      <c r="CRI66" s="37"/>
      <c r="CRJ66" s="37"/>
      <c r="CRK66" s="37"/>
      <c r="CRL66" s="37"/>
      <c r="CRM66" s="37"/>
      <c r="CRN66" s="37"/>
      <c r="CRO66" s="37"/>
      <c r="CRP66" s="37"/>
      <c r="CRQ66" s="37"/>
      <c r="CRR66" s="37"/>
      <c r="CRS66" s="37"/>
      <c r="CRT66" s="37"/>
      <c r="CRU66" s="37"/>
      <c r="CRV66" s="37"/>
      <c r="CRW66" s="37"/>
      <c r="CRX66" s="37"/>
      <c r="CRY66" s="37"/>
      <c r="CRZ66" s="37"/>
      <c r="CSA66" s="37"/>
      <c r="CSB66" s="37"/>
      <c r="CSC66" s="37"/>
      <c r="CSD66" s="37"/>
      <c r="CSE66" s="37"/>
      <c r="CSF66" s="37"/>
      <c r="CSG66" s="37"/>
      <c r="CSH66" s="37"/>
      <c r="CSI66" s="37"/>
      <c r="CSJ66" s="37"/>
      <c r="CSK66" s="37"/>
      <c r="CSL66" s="37"/>
      <c r="CSM66" s="37"/>
      <c r="CSN66" s="37"/>
      <c r="CSO66" s="37"/>
      <c r="CSP66" s="37"/>
      <c r="CSQ66" s="37"/>
      <c r="CSR66" s="37"/>
      <c r="CSS66" s="37"/>
      <c r="CST66" s="37"/>
      <c r="CSU66" s="37"/>
      <c r="CSV66" s="37"/>
      <c r="CSW66" s="37"/>
      <c r="CSX66" s="37"/>
      <c r="CSY66" s="37"/>
      <c r="CSZ66" s="37"/>
      <c r="CTA66" s="37"/>
      <c r="CTB66" s="37"/>
      <c r="CTC66" s="37"/>
      <c r="CTD66" s="37"/>
      <c r="CTE66" s="37"/>
      <c r="CTF66" s="37"/>
      <c r="CTG66" s="37"/>
      <c r="CTH66" s="37"/>
      <c r="CTI66" s="37"/>
      <c r="CTJ66" s="37"/>
      <c r="CTK66" s="37"/>
      <c r="CTL66" s="37"/>
      <c r="CTM66" s="37"/>
      <c r="CTN66" s="37"/>
      <c r="CTO66" s="37"/>
      <c r="CTP66" s="37"/>
      <c r="CTQ66" s="37"/>
      <c r="CTR66" s="37"/>
      <c r="CTS66" s="37"/>
      <c r="CTT66" s="37"/>
      <c r="CTU66" s="37"/>
      <c r="CTV66" s="37"/>
      <c r="CTW66" s="37"/>
      <c r="CTX66" s="37"/>
      <c r="CTY66" s="37"/>
      <c r="CTZ66" s="37"/>
      <c r="CUA66" s="37"/>
      <c r="CUB66" s="37"/>
      <c r="CUC66" s="37"/>
      <c r="CUD66" s="37"/>
      <c r="CUE66" s="37"/>
      <c r="CUF66" s="37"/>
      <c r="CUG66" s="37"/>
      <c r="CUH66" s="37"/>
      <c r="CUI66" s="37"/>
      <c r="CUJ66" s="37"/>
      <c r="CUK66" s="37"/>
      <c r="CUL66" s="37"/>
      <c r="CUM66" s="37"/>
      <c r="CUN66" s="37"/>
      <c r="CUO66" s="37"/>
      <c r="CUP66" s="37"/>
      <c r="CUQ66" s="37"/>
      <c r="CUR66" s="37"/>
      <c r="CUS66" s="37"/>
      <c r="CUT66" s="37"/>
      <c r="CUU66" s="37"/>
      <c r="CUV66" s="37"/>
      <c r="CUW66" s="37"/>
      <c r="CUX66" s="37"/>
      <c r="CUY66" s="37"/>
      <c r="CUZ66" s="37"/>
      <c r="CVA66" s="37"/>
      <c r="CVB66" s="37"/>
      <c r="CVC66" s="37"/>
      <c r="CVD66" s="37"/>
      <c r="CVE66" s="37"/>
      <c r="CVF66" s="37"/>
      <c r="CVG66" s="37"/>
      <c r="CVH66" s="37"/>
      <c r="CVI66" s="37"/>
      <c r="CVJ66" s="37"/>
      <c r="CVK66" s="37"/>
      <c r="CVL66" s="37"/>
      <c r="CVM66" s="37"/>
      <c r="CVN66" s="37"/>
      <c r="CVO66" s="37"/>
      <c r="CVP66" s="37"/>
      <c r="CVQ66" s="37"/>
      <c r="CVR66" s="37"/>
      <c r="CVS66" s="37"/>
      <c r="CVT66" s="37"/>
      <c r="CVU66" s="37"/>
      <c r="CVV66" s="37"/>
      <c r="CVW66" s="37"/>
      <c r="CVX66" s="37"/>
      <c r="CVY66" s="37"/>
      <c r="CVZ66" s="37"/>
      <c r="CWA66" s="37"/>
      <c r="CWB66" s="37"/>
      <c r="CWC66" s="37"/>
      <c r="CWD66" s="37"/>
      <c r="CWE66" s="37"/>
      <c r="CWF66" s="37"/>
      <c r="CWG66" s="37"/>
      <c r="CWH66" s="37"/>
      <c r="CWI66" s="37"/>
      <c r="CWJ66" s="37"/>
      <c r="CWK66" s="37"/>
      <c r="CWL66" s="37"/>
      <c r="CWM66" s="37"/>
      <c r="CWN66" s="37"/>
      <c r="CWO66" s="37"/>
      <c r="CWP66" s="37"/>
      <c r="CWQ66" s="37"/>
      <c r="CWR66" s="37"/>
      <c r="CWS66" s="37"/>
      <c r="CWT66" s="37"/>
      <c r="CWU66" s="37"/>
      <c r="CWV66" s="37"/>
      <c r="CWW66" s="37"/>
      <c r="CWX66" s="37"/>
      <c r="CWY66" s="37"/>
      <c r="CWZ66" s="37"/>
      <c r="CXA66" s="37"/>
      <c r="CXB66" s="37"/>
      <c r="CXC66" s="37"/>
      <c r="CXD66" s="37"/>
      <c r="CXE66" s="37"/>
      <c r="CXF66" s="37"/>
      <c r="CXG66" s="37"/>
      <c r="CXH66" s="37"/>
      <c r="CXI66" s="37"/>
      <c r="CXJ66" s="37"/>
      <c r="CXK66" s="37"/>
      <c r="CXL66" s="37"/>
      <c r="CXM66" s="37"/>
      <c r="CXN66" s="37"/>
      <c r="CXO66" s="37"/>
      <c r="CXP66" s="37"/>
      <c r="CXQ66" s="37"/>
      <c r="CXR66" s="37"/>
      <c r="CXS66" s="37"/>
      <c r="CXT66" s="37"/>
      <c r="CXU66" s="37"/>
      <c r="CXV66" s="37"/>
      <c r="CXW66" s="37"/>
      <c r="CXX66" s="37"/>
      <c r="CXY66" s="37"/>
      <c r="CXZ66" s="37"/>
      <c r="CYA66" s="37"/>
      <c r="CYB66" s="37"/>
      <c r="CYC66" s="37"/>
      <c r="CYD66" s="37"/>
      <c r="CYE66" s="37"/>
      <c r="CYF66" s="37"/>
      <c r="CYG66" s="37"/>
      <c r="CYH66" s="37"/>
      <c r="CYI66" s="37"/>
      <c r="CYJ66" s="37"/>
      <c r="CYK66" s="37"/>
      <c r="CYL66" s="37"/>
      <c r="CYM66" s="37"/>
      <c r="CYN66" s="37"/>
      <c r="CYO66" s="37"/>
      <c r="CYP66" s="37"/>
      <c r="CYQ66" s="37"/>
      <c r="CYR66" s="37"/>
      <c r="CYS66" s="37"/>
      <c r="CYT66" s="37"/>
      <c r="CYU66" s="37"/>
      <c r="CYV66" s="37"/>
      <c r="CYW66" s="37"/>
      <c r="CYX66" s="37"/>
      <c r="CYY66" s="37"/>
      <c r="CYZ66" s="37"/>
      <c r="CZA66" s="37"/>
      <c r="CZB66" s="37"/>
      <c r="CZC66" s="37"/>
      <c r="CZD66" s="37"/>
      <c r="CZE66" s="37"/>
      <c r="CZF66" s="37"/>
      <c r="CZG66" s="37"/>
      <c r="CZH66" s="37"/>
      <c r="CZI66" s="37"/>
      <c r="CZJ66" s="37"/>
      <c r="CZK66" s="37"/>
      <c r="CZL66" s="37"/>
      <c r="CZM66" s="37"/>
      <c r="CZN66" s="37"/>
      <c r="CZO66" s="37"/>
      <c r="CZP66" s="37"/>
      <c r="CZQ66" s="37"/>
      <c r="CZR66" s="37"/>
      <c r="CZS66" s="37"/>
      <c r="CZT66" s="37"/>
      <c r="CZU66" s="37"/>
      <c r="CZV66" s="37"/>
      <c r="CZW66" s="37"/>
      <c r="CZX66" s="37"/>
      <c r="CZY66" s="37"/>
      <c r="CZZ66" s="37"/>
      <c r="DAA66" s="37"/>
      <c r="DAB66" s="37"/>
      <c r="DAC66" s="37"/>
      <c r="DAD66" s="37"/>
      <c r="DAE66" s="37"/>
      <c r="DAF66" s="37"/>
      <c r="DAG66" s="37"/>
      <c r="DAH66" s="37"/>
      <c r="DAI66" s="37"/>
      <c r="DAJ66" s="37"/>
      <c r="DAK66" s="37"/>
      <c r="DAL66" s="37"/>
      <c r="DAM66" s="37"/>
      <c r="DAN66" s="37"/>
      <c r="DAO66" s="37"/>
      <c r="DAP66" s="37"/>
      <c r="DAQ66" s="37"/>
      <c r="DAR66" s="37"/>
      <c r="DAS66" s="37"/>
      <c r="DAT66" s="37"/>
      <c r="DAU66" s="37"/>
      <c r="DAV66" s="37"/>
      <c r="DAW66" s="37"/>
      <c r="DAX66" s="37"/>
      <c r="DAY66" s="37"/>
      <c r="DAZ66" s="37"/>
      <c r="DBA66" s="37"/>
      <c r="DBB66" s="37"/>
      <c r="DBC66" s="37"/>
      <c r="DBD66" s="37"/>
      <c r="DBE66" s="37"/>
      <c r="DBF66" s="37"/>
      <c r="DBG66" s="37"/>
      <c r="DBH66" s="37"/>
      <c r="DBI66" s="37"/>
      <c r="DBJ66" s="37"/>
      <c r="DBK66" s="37"/>
      <c r="DBL66" s="37"/>
      <c r="DBM66" s="37"/>
      <c r="DBN66" s="37"/>
      <c r="DBO66" s="37"/>
      <c r="DBP66" s="37"/>
      <c r="DBQ66" s="37"/>
      <c r="DBR66" s="37"/>
      <c r="DBS66" s="37"/>
      <c r="DBT66" s="37"/>
      <c r="DBU66" s="37"/>
      <c r="DBV66" s="37"/>
      <c r="DBW66" s="37"/>
      <c r="DBX66" s="37"/>
      <c r="DBY66" s="37"/>
      <c r="DBZ66" s="37"/>
      <c r="DCA66" s="37"/>
      <c r="DCB66" s="37"/>
      <c r="DCC66" s="37"/>
      <c r="DCD66" s="37"/>
      <c r="DCE66" s="37"/>
      <c r="DCF66" s="37"/>
      <c r="DCG66" s="37"/>
      <c r="DCH66" s="37"/>
      <c r="DCI66" s="37"/>
      <c r="DCJ66" s="37"/>
      <c r="DCK66" s="37"/>
      <c r="DCL66" s="37"/>
      <c r="DCM66" s="37"/>
      <c r="DCN66" s="37"/>
      <c r="DCO66" s="37"/>
      <c r="DCP66" s="37"/>
      <c r="DCQ66" s="37"/>
      <c r="DCR66" s="37"/>
      <c r="DCS66" s="37"/>
      <c r="DCT66" s="37"/>
      <c r="DCU66" s="37"/>
      <c r="DCV66" s="37"/>
      <c r="DCW66" s="37"/>
      <c r="DCX66" s="37"/>
      <c r="DCY66" s="37"/>
      <c r="DCZ66" s="37"/>
      <c r="DDA66" s="37"/>
      <c r="DDB66" s="37"/>
      <c r="DDC66" s="37"/>
      <c r="DDD66" s="37"/>
      <c r="DDE66" s="37"/>
      <c r="DDF66" s="37"/>
      <c r="DDG66" s="37"/>
      <c r="DDH66" s="37"/>
      <c r="DDI66" s="37"/>
      <c r="DDJ66" s="37"/>
      <c r="DDK66" s="37"/>
      <c r="DDL66" s="37"/>
      <c r="DDM66" s="37"/>
      <c r="DDN66" s="37"/>
      <c r="DDO66" s="37"/>
      <c r="DDP66" s="37"/>
      <c r="DDQ66" s="37"/>
      <c r="DDR66" s="37"/>
      <c r="DDS66" s="37"/>
      <c r="DDT66" s="37"/>
      <c r="DDU66" s="37"/>
      <c r="DDV66" s="37"/>
      <c r="DDW66" s="37"/>
      <c r="DDX66" s="37"/>
      <c r="DDY66" s="37"/>
      <c r="DDZ66" s="37"/>
      <c r="DEA66" s="37"/>
      <c r="DEB66" s="37"/>
      <c r="DEC66" s="37"/>
      <c r="DED66" s="37"/>
      <c r="DEE66" s="37"/>
      <c r="DEF66" s="37"/>
      <c r="DEG66" s="37"/>
      <c r="DEH66" s="37"/>
      <c r="DEI66" s="37"/>
      <c r="DEJ66" s="37"/>
      <c r="DEK66" s="37"/>
      <c r="DEL66" s="37"/>
      <c r="DEM66" s="37"/>
      <c r="DEN66" s="37"/>
      <c r="DEO66" s="37"/>
      <c r="DEP66" s="37"/>
      <c r="DEQ66" s="37"/>
      <c r="DER66" s="37"/>
      <c r="DES66" s="37"/>
      <c r="DET66" s="37"/>
      <c r="DEU66" s="37"/>
      <c r="DEV66" s="37"/>
      <c r="DEW66" s="37"/>
      <c r="DEX66" s="37"/>
      <c r="DEY66" s="37"/>
      <c r="DEZ66" s="37"/>
      <c r="DFA66" s="37"/>
      <c r="DFB66" s="37"/>
      <c r="DFC66" s="37"/>
      <c r="DFD66" s="37"/>
      <c r="DFE66" s="37"/>
      <c r="DFF66" s="37"/>
      <c r="DFG66" s="37"/>
      <c r="DFH66" s="37"/>
      <c r="DFI66" s="37"/>
      <c r="DFJ66" s="37"/>
      <c r="DFK66" s="37"/>
      <c r="DFL66" s="37"/>
      <c r="DFM66" s="37"/>
      <c r="DFN66" s="37"/>
      <c r="DFO66" s="37"/>
      <c r="DFP66" s="37"/>
      <c r="DFQ66" s="37"/>
      <c r="DFR66" s="37"/>
      <c r="DFS66" s="37"/>
      <c r="DFT66" s="37"/>
      <c r="DFU66" s="37"/>
      <c r="DFV66" s="37"/>
      <c r="DFW66" s="37"/>
      <c r="DFX66" s="37"/>
      <c r="DFY66" s="37"/>
      <c r="DFZ66" s="37"/>
      <c r="DGA66" s="37"/>
      <c r="DGB66" s="37"/>
      <c r="DGC66" s="37"/>
      <c r="DGD66" s="37"/>
      <c r="DGE66" s="37"/>
      <c r="DGF66" s="37"/>
      <c r="DGG66" s="37"/>
      <c r="DGH66" s="37"/>
      <c r="DGI66" s="37"/>
      <c r="DGJ66" s="37"/>
      <c r="DGK66" s="37"/>
      <c r="DGL66" s="37"/>
      <c r="DGM66" s="37"/>
      <c r="DGN66" s="37"/>
      <c r="DGO66" s="37"/>
      <c r="DGP66" s="37"/>
      <c r="DGQ66" s="37"/>
      <c r="DGR66" s="37"/>
      <c r="DGS66" s="37"/>
      <c r="DGT66" s="37"/>
      <c r="DGU66" s="37"/>
      <c r="DGV66" s="37"/>
      <c r="DGW66" s="37"/>
      <c r="DGX66" s="37"/>
      <c r="DGY66" s="37"/>
      <c r="DGZ66" s="37"/>
      <c r="DHA66" s="37"/>
      <c r="DHB66" s="37"/>
      <c r="DHC66" s="37"/>
      <c r="DHD66" s="37"/>
      <c r="DHE66" s="37"/>
      <c r="DHF66" s="37"/>
      <c r="DHG66" s="37"/>
      <c r="DHH66" s="37"/>
      <c r="DHI66" s="37"/>
      <c r="DHJ66" s="37"/>
      <c r="DHK66" s="37"/>
      <c r="DHL66" s="37"/>
      <c r="DHM66" s="37"/>
      <c r="DHN66" s="37"/>
      <c r="DHO66" s="37"/>
      <c r="DHP66" s="37"/>
      <c r="DHQ66" s="37"/>
      <c r="DHR66" s="37"/>
      <c r="DHS66" s="37"/>
      <c r="DHT66" s="37"/>
      <c r="DHU66" s="37"/>
      <c r="DHV66" s="37"/>
      <c r="DHW66" s="37"/>
      <c r="DHX66" s="37"/>
      <c r="DHY66" s="37"/>
      <c r="DHZ66" s="37"/>
      <c r="DIA66" s="37"/>
      <c r="DIB66" s="37"/>
      <c r="DIC66" s="37"/>
      <c r="DID66" s="37"/>
      <c r="DIE66" s="37"/>
      <c r="DIF66" s="37"/>
      <c r="DIG66" s="37"/>
      <c r="DIH66" s="37"/>
      <c r="DII66" s="37"/>
      <c r="DIJ66" s="37"/>
      <c r="DIK66" s="37"/>
      <c r="DIL66" s="37"/>
      <c r="DIM66" s="37"/>
      <c r="DIN66" s="37"/>
      <c r="DIO66" s="37"/>
      <c r="DIP66" s="37"/>
      <c r="DIQ66" s="37"/>
      <c r="DIR66" s="37"/>
      <c r="DIS66" s="37"/>
      <c r="DIT66" s="37"/>
      <c r="DIU66" s="37"/>
      <c r="DIV66" s="37"/>
      <c r="DIW66" s="37"/>
      <c r="DIX66" s="37"/>
      <c r="DIY66" s="37"/>
      <c r="DIZ66" s="37"/>
      <c r="DJA66" s="37"/>
      <c r="DJB66" s="37"/>
      <c r="DJC66" s="37"/>
      <c r="DJD66" s="37"/>
      <c r="DJE66" s="37"/>
      <c r="DJF66" s="37"/>
      <c r="DJG66" s="37"/>
      <c r="DJH66" s="37"/>
      <c r="DJI66" s="37"/>
      <c r="DJJ66" s="37"/>
      <c r="DJK66" s="37"/>
      <c r="DJL66" s="37"/>
      <c r="DJM66" s="37"/>
      <c r="DJN66" s="37"/>
      <c r="DJO66" s="37"/>
      <c r="DJP66" s="37"/>
      <c r="DJQ66" s="37"/>
      <c r="DJR66" s="37"/>
      <c r="DJS66" s="37"/>
      <c r="DJT66" s="37"/>
      <c r="DJU66" s="37"/>
      <c r="DJV66" s="37"/>
      <c r="DJW66" s="37"/>
      <c r="DJX66" s="37"/>
      <c r="DJY66" s="37"/>
      <c r="DJZ66" s="37"/>
      <c r="DKA66" s="37"/>
      <c r="DKB66" s="37"/>
      <c r="DKC66" s="37"/>
      <c r="DKD66" s="37"/>
      <c r="DKE66" s="37"/>
      <c r="DKF66" s="37"/>
      <c r="DKG66" s="37"/>
      <c r="DKH66" s="37"/>
      <c r="DKI66" s="37"/>
      <c r="DKJ66" s="37"/>
      <c r="DKK66" s="37"/>
      <c r="DKL66" s="37"/>
      <c r="DKM66" s="37"/>
      <c r="DKN66" s="37"/>
      <c r="DKO66" s="37"/>
      <c r="DKP66" s="37"/>
      <c r="DKQ66" s="37"/>
      <c r="DKR66" s="37"/>
      <c r="DKS66" s="37"/>
      <c r="DKT66" s="37"/>
      <c r="DKU66" s="37"/>
      <c r="DKV66" s="37"/>
      <c r="DKW66" s="37"/>
      <c r="DKX66" s="37"/>
      <c r="DKY66" s="37"/>
      <c r="DKZ66" s="37"/>
      <c r="DLA66" s="37"/>
      <c r="DLB66" s="37"/>
      <c r="DLC66" s="37"/>
      <c r="DLD66" s="37"/>
      <c r="DLE66" s="37"/>
      <c r="DLF66" s="37"/>
      <c r="DLG66" s="37"/>
      <c r="DLH66" s="37"/>
      <c r="DLI66" s="37"/>
      <c r="DLJ66" s="37"/>
      <c r="DLK66" s="37"/>
      <c r="DLL66" s="37"/>
      <c r="DLM66" s="37"/>
      <c r="DLN66" s="37"/>
      <c r="DLO66" s="37"/>
      <c r="DLP66" s="37"/>
      <c r="DLQ66" s="37"/>
      <c r="DLR66" s="37"/>
      <c r="DLS66" s="37"/>
      <c r="DLT66" s="37"/>
      <c r="DLU66" s="37"/>
      <c r="DLV66" s="37"/>
      <c r="DLW66" s="37"/>
      <c r="DLX66" s="37"/>
      <c r="DLY66" s="37"/>
      <c r="DLZ66" s="37"/>
      <c r="DMA66" s="37"/>
      <c r="DMB66" s="37"/>
      <c r="DMC66" s="37"/>
      <c r="DMD66" s="37"/>
      <c r="DME66" s="37"/>
      <c r="DMF66" s="37"/>
      <c r="DMG66" s="37"/>
      <c r="DMH66" s="37"/>
      <c r="DMI66" s="37"/>
      <c r="DMJ66" s="37"/>
      <c r="DMK66" s="37"/>
      <c r="DML66" s="37"/>
      <c r="DMM66" s="37"/>
      <c r="DMN66" s="37"/>
      <c r="DMO66" s="37"/>
      <c r="DMP66" s="37"/>
      <c r="DMQ66" s="37"/>
      <c r="DMR66" s="37"/>
      <c r="DMS66" s="37"/>
      <c r="DMT66" s="37"/>
      <c r="DMU66" s="37"/>
      <c r="DMV66" s="37"/>
      <c r="DMW66" s="37"/>
      <c r="DMX66" s="37"/>
      <c r="DMY66" s="37"/>
      <c r="DMZ66" s="37"/>
      <c r="DNA66" s="37"/>
      <c r="DNB66" s="37"/>
      <c r="DNC66" s="37"/>
      <c r="DND66" s="37"/>
      <c r="DNE66" s="37"/>
      <c r="DNF66" s="37"/>
      <c r="DNG66" s="37"/>
      <c r="DNH66" s="37"/>
      <c r="DNI66" s="37"/>
      <c r="DNJ66" s="37"/>
      <c r="DNK66" s="37"/>
      <c r="DNL66" s="37"/>
      <c r="DNM66" s="37"/>
      <c r="DNN66" s="37"/>
      <c r="DNO66" s="37"/>
      <c r="DNP66" s="37"/>
      <c r="DNQ66" s="37"/>
      <c r="DNR66" s="37"/>
      <c r="DNS66" s="37"/>
      <c r="DNT66" s="37"/>
      <c r="DNU66" s="37"/>
      <c r="DNV66" s="37"/>
      <c r="DNW66" s="37"/>
      <c r="DNX66" s="37"/>
      <c r="DNY66" s="37"/>
      <c r="DNZ66" s="37"/>
      <c r="DOA66" s="37"/>
      <c r="DOB66" s="37"/>
      <c r="DOC66" s="37"/>
      <c r="DOD66" s="37"/>
      <c r="DOE66" s="37"/>
      <c r="DOF66" s="37"/>
      <c r="DOG66" s="37"/>
      <c r="DOH66" s="37"/>
      <c r="DOI66" s="37"/>
      <c r="DOJ66" s="37"/>
      <c r="DOK66" s="37"/>
      <c r="DOL66" s="37"/>
      <c r="DOM66" s="37"/>
      <c r="DON66" s="37"/>
      <c r="DOO66" s="37"/>
      <c r="DOP66" s="37"/>
      <c r="DOQ66" s="37"/>
      <c r="DOR66" s="37"/>
      <c r="DOS66" s="37"/>
      <c r="DOT66" s="37"/>
      <c r="DOU66" s="37"/>
      <c r="DOV66" s="37"/>
      <c r="DOW66" s="37"/>
      <c r="DOX66" s="37"/>
      <c r="DOY66" s="37"/>
      <c r="DOZ66" s="37"/>
      <c r="DPA66" s="37"/>
      <c r="DPB66" s="37"/>
      <c r="DPC66" s="37"/>
      <c r="DPD66" s="37"/>
      <c r="DPE66" s="37"/>
      <c r="DPF66" s="37"/>
      <c r="DPG66" s="37"/>
      <c r="DPH66" s="37"/>
      <c r="DPI66" s="37"/>
      <c r="DPJ66" s="37"/>
      <c r="DPK66" s="37"/>
      <c r="DPL66" s="37"/>
      <c r="DPM66" s="37"/>
      <c r="DPN66" s="37"/>
      <c r="DPO66" s="37"/>
      <c r="DPP66" s="37"/>
      <c r="DPQ66" s="37"/>
      <c r="DPR66" s="37"/>
      <c r="DPS66" s="37"/>
      <c r="DPT66" s="37"/>
      <c r="DPU66" s="37"/>
      <c r="DPV66" s="37"/>
      <c r="DPW66" s="37"/>
      <c r="DPX66" s="37"/>
      <c r="DPY66" s="37"/>
      <c r="DPZ66" s="37"/>
      <c r="DQA66" s="37"/>
      <c r="DQB66" s="37"/>
      <c r="DQC66" s="37"/>
      <c r="DQD66" s="37"/>
      <c r="DQE66" s="37"/>
      <c r="DQF66" s="37"/>
      <c r="DQG66" s="37"/>
      <c r="DQH66" s="37"/>
      <c r="DQI66" s="37"/>
      <c r="DQJ66" s="37"/>
      <c r="DQK66" s="37"/>
      <c r="DQL66" s="37"/>
      <c r="DQM66" s="37"/>
      <c r="DQN66" s="37"/>
      <c r="DQO66" s="37"/>
      <c r="DQP66" s="37"/>
      <c r="DQQ66" s="37"/>
      <c r="DQR66" s="37"/>
      <c r="DQS66" s="37"/>
      <c r="DQT66" s="37"/>
      <c r="DQU66" s="37"/>
      <c r="DQV66" s="37"/>
      <c r="DQW66" s="37"/>
      <c r="DQX66" s="37"/>
      <c r="DQY66" s="37"/>
      <c r="DQZ66" s="37"/>
      <c r="DRA66" s="37"/>
      <c r="DRB66" s="37"/>
      <c r="DRC66" s="37"/>
      <c r="DRD66" s="37"/>
      <c r="DRE66" s="37"/>
      <c r="DRF66" s="37"/>
      <c r="DRG66" s="37"/>
      <c r="DRH66" s="37"/>
      <c r="DRI66" s="37"/>
      <c r="DRJ66" s="37"/>
      <c r="DRK66" s="37"/>
      <c r="DRL66" s="37"/>
      <c r="DRM66" s="37"/>
      <c r="DRN66" s="37"/>
      <c r="DRO66" s="37"/>
      <c r="DRP66" s="37"/>
      <c r="DRQ66" s="37"/>
      <c r="DRR66" s="37"/>
      <c r="DRS66" s="37"/>
      <c r="DRT66" s="37"/>
      <c r="DRU66" s="37"/>
      <c r="DRV66" s="37"/>
      <c r="DRW66" s="37"/>
      <c r="DRX66" s="37"/>
      <c r="DRY66" s="37"/>
      <c r="DRZ66" s="37"/>
      <c r="DSA66" s="37"/>
      <c r="DSB66" s="37"/>
      <c r="DSC66" s="37"/>
      <c r="DSD66" s="37"/>
      <c r="DSE66" s="37"/>
      <c r="DSF66" s="37"/>
      <c r="DSG66" s="37"/>
      <c r="DSH66" s="37"/>
      <c r="DSI66" s="37"/>
      <c r="DSJ66" s="37"/>
      <c r="DSK66" s="37"/>
      <c r="DSL66" s="37"/>
      <c r="DSM66" s="37"/>
      <c r="DSN66" s="37"/>
      <c r="DSO66" s="37"/>
      <c r="DSP66" s="37"/>
      <c r="DSQ66" s="37"/>
      <c r="DSR66" s="37"/>
      <c r="DSS66" s="37"/>
      <c r="DST66" s="37"/>
      <c r="DSU66" s="37"/>
      <c r="DSV66" s="37"/>
      <c r="DSW66" s="37"/>
      <c r="DSX66" s="37"/>
      <c r="DSY66" s="37"/>
      <c r="DSZ66" s="37"/>
      <c r="DTA66" s="37"/>
      <c r="DTB66" s="37"/>
      <c r="DTC66" s="37"/>
      <c r="DTD66" s="37"/>
      <c r="DTE66" s="37"/>
      <c r="DTF66" s="37"/>
      <c r="DTG66" s="37"/>
      <c r="DTH66" s="37"/>
      <c r="DTI66" s="37"/>
      <c r="DTJ66" s="37"/>
      <c r="DTK66" s="37"/>
      <c r="DTL66" s="37"/>
      <c r="DTM66" s="37"/>
      <c r="DTN66" s="37"/>
      <c r="DTO66" s="37"/>
      <c r="DTP66" s="37"/>
      <c r="DTQ66" s="37"/>
      <c r="DTR66" s="37"/>
      <c r="DTS66" s="37"/>
      <c r="DTT66" s="37"/>
      <c r="DTU66" s="37"/>
      <c r="DTV66" s="37"/>
      <c r="DTW66" s="37"/>
      <c r="DTX66" s="37"/>
      <c r="DTY66" s="37"/>
      <c r="DTZ66" s="37"/>
      <c r="DUA66" s="37"/>
      <c r="DUB66" s="37"/>
      <c r="DUC66" s="37"/>
      <c r="DUD66" s="37"/>
      <c r="DUE66" s="37"/>
      <c r="DUF66" s="37"/>
      <c r="DUG66" s="37"/>
      <c r="DUH66" s="37"/>
      <c r="DUI66" s="37"/>
      <c r="DUJ66" s="37"/>
      <c r="DUK66" s="37"/>
      <c r="DUL66" s="37"/>
      <c r="DUM66" s="37"/>
      <c r="DUN66" s="37"/>
      <c r="DUO66" s="37"/>
      <c r="DUP66" s="37"/>
      <c r="DUQ66" s="37"/>
      <c r="DUR66" s="37"/>
      <c r="DUS66" s="37"/>
      <c r="DUT66" s="37"/>
      <c r="DUU66" s="37"/>
      <c r="DUV66" s="37"/>
      <c r="DUW66" s="37"/>
      <c r="DUX66" s="37"/>
      <c r="DUY66" s="37"/>
      <c r="DUZ66" s="37"/>
      <c r="DVA66" s="37"/>
      <c r="DVB66" s="37"/>
      <c r="DVC66" s="37"/>
      <c r="DVD66" s="37"/>
      <c r="DVE66" s="37"/>
      <c r="DVF66" s="37"/>
      <c r="DVG66" s="37"/>
      <c r="DVH66" s="37"/>
      <c r="DVI66" s="37"/>
      <c r="DVJ66" s="37"/>
      <c r="DVK66" s="37"/>
      <c r="DVL66" s="37"/>
      <c r="DVM66" s="37"/>
      <c r="DVN66" s="37"/>
      <c r="DVO66" s="37"/>
      <c r="DVP66" s="37"/>
      <c r="DVQ66" s="37"/>
      <c r="DVR66" s="37"/>
      <c r="DVS66" s="37"/>
      <c r="DVT66" s="37"/>
      <c r="DVU66" s="37"/>
      <c r="DVV66" s="37"/>
      <c r="DVW66" s="37"/>
      <c r="DVX66" s="37"/>
      <c r="DVY66" s="37"/>
      <c r="DVZ66" s="37"/>
      <c r="DWA66" s="37"/>
      <c r="DWB66" s="37"/>
      <c r="DWC66" s="37"/>
      <c r="DWD66" s="37"/>
      <c r="DWE66" s="37"/>
      <c r="DWF66" s="37"/>
      <c r="DWG66" s="37"/>
      <c r="DWH66" s="37"/>
      <c r="DWI66" s="37"/>
      <c r="DWJ66" s="37"/>
      <c r="DWK66" s="37"/>
      <c r="DWL66" s="37"/>
      <c r="DWM66" s="37"/>
      <c r="DWN66" s="37"/>
      <c r="DWO66" s="37"/>
      <c r="DWP66" s="37"/>
      <c r="DWQ66" s="37"/>
      <c r="DWR66" s="37"/>
      <c r="DWS66" s="37"/>
      <c r="DWT66" s="37"/>
      <c r="DWU66" s="37"/>
      <c r="DWV66" s="37"/>
      <c r="DWW66" s="37"/>
      <c r="DWX66" s="37"/>
      <c r="DWY66" s="37"/>
      <c r="DWZ66" s="37"/>
      <c r="DXA66" s="37"/>
      <c r="DXB66" s="37"/>
      <c r="DXC66" s="37"/>
      <c r="DXD66" s="37"/>
      <c r="DXE66" s="37"/>
      <c r="DXF66" s="37"/>
      <c r="DXG66" s="37"/>
      <c r="DXH66" s="37"/>
      <c r="DXI66" s="37"/>
      <c r="DXJ66" s="37"/>
      <c r="DXK66" s="37"/>
      <c r="DXL66" s="37"/>
      <c r="DXM66" s="37"/>
      <c r="DXN66" s="37"/>
      <c r="DXO66" s="37"/>
      <c r="DXP66" s="37"/>
      <c r="DXQ66" s="37"/>
      <c r="DXR66" s="37"/>
      <c r="DXS66" s="37"/>
      <c r="DXT66" s="37"/>
      <c r="DXU66" s="37"/>
      <c r="DXV66" s="37"/>
      <c r="DXW66" s="37"/>
      <c r="DXX66" s="37"/>
      <c r="DXY66" s="37"/>
      <c r="DXZ66" s="37"/>
      <c r="DYA66" s="37"/>
      <c r="DYB66" s="37"/>
      <c r="DYC66" s="37"/>
      <c r="DYD66" s="37"/>
      <c r="DYE66" s="37"/>
      <c r="DYF66" s="37"/>
      <c r="DYG66" s="37"/>
      <c r="DYH66" s="37"/>
      <c r="DYI66" s="37"/>
      <c r="DYJ66" s="37"/>
      <c r="DYK66" s="37"/>
      <c r="DYL66" s="37"/>
      <c r="DYM66" s="37"/>
      <c r="DYN66" s="37"/>
      <c r="DYO66" s="37"/>
      <c r="DYP66" s="37"/>
      <c r="DYQ66" s="37"/>
      <c r="DYR66" s="37"/>
      <c r="DYS66" s="37"/>
      <c r="DYT66" s="37"/>
      <c r="DYU66" s="37"/>
      <c r="DYV66" s="37"/>
      <c r="DYW66" s="37"/>
      <c r="DYX66" s="37"/>
      <c r="DYY66" s="37"/>
      <c r="DYZ66" s="37"/>
      <c r="DZA66" s="37"/>
      <c r="DZB66" s="37"/>
      <c r="DZC66" s="37"/>
      <c r="DZD66" s="37"/>
      <c r="DZE66" s="37"/>
      <c r="DZF66" s="37"/>
      <c r="DZG66" s="37"/>
      <c r="DZH66" s="37"/>
      <c r="DZI66" s="37"/>
      <c r="DZJ66" s="37"/>
      <c r="DZK66" s="37"/>
      <c r="DZL66" s="37"/>
      <c r="DZM66" s="37"/>
      <c r="DZN66" s="37"/>
      <c r="DZO66" s="37"/>
      <c r="DZP66" s="37"/>
      <c r="DZQ66" s="37"/>
      <c r="DZR66" s="37"/>
      <c r="DZS66" s="37"/>
      <c r="DZT66" s="37"/>
      <c r="DZU66" s="37"/>
      <c r="DZV66" s="37"/>
      <c r="DZW66" s="37"/>
      <c r="DZX66" s="37"/>
      <c r="DZY66" s="37"/>
      <c r="DZZ66" s="37"/>
      <c r="EAA66" s="37"/>
      <c r="EAB66" s="37"/>
      <c r="EAC66" s="37"/>
      <c r="EAD66" s="37"/>
      <c r="EAE66" s="37"/>
      <c r="EAF66" s="37"/>
      <c r="EAG66" s="37"/>
      <c r="EAH66" s="37"/>
      <c r="EAI66" s="37"/>
      <c r="EAJ66" s="37"/>
      <c r="EAK66" s="37"/>
      <c r="EAL66" s="37"/>
      <c r="EAM66" s="37"/>
      <c r="EAN66" s="37"/>
      <c r="EAO66" s="37"/>
      <c r="EAP66" s="37"/>
      <c r="EAQ66" s="37"/>
      <c r="EAR66" s="37"/>
      <c r="EAS66" s="37"/>
      <c r="EAT66" s="37"/>
      <c r="EAU66" s="37"/>
      <c r="EAV66" s="37"/>
      <c r="EAW66" s="37"/>
      <c r="EAX66" s="37"/>
      <c r="EAY66" s="37"/>
      <c r="EAZ66" s="37"/>
      <c r="EBA66" s="37"/>
      <c r="EBB66" s="37"/>
      <c r="EBC66" s="37"/>
      <c r="EBD66" s="37"/>
      <c r="EBE66" s="37"/>
      <c r="EBF66" s="37"/>
      <c r="EBG66" s="37"/>
      <c r="EBH66" s="37"/>
      <c r="EBI66" s="37"/>
      <c r="EBJ66" s="37"/>
      <c r="EBK66" s="37"/>
      <c r="EBL66" s="37"/>
      <c r="EBM66" s="37"/>
      <c r="EBN66" s="37"/>
      <c r="EBO66" s="37"/>
      <c r="EBP66" s="37"/>
      <c r="EBQ66" s="37"/>
      <c r="EBR66" s="37"/>
      <c r="EBS66" s="37"/>
      <c r="EBT66" s="37"/>
      <c r="EBU66" s="37"/>
      <c r="EBV66" s="37"/>
      <c r="EBW66" s="37"/>
      <c r="EBX66" s="37"/>
      <c r="EBY66" s="37"/>
      <c r="EBZ66" s="37"/>
      <c r="ECA66" s="37"/>
      <c r="ECB66" s="37"/>
      <c r="ECC66" s="37"/>
      <c r="ECD66" s="37"/>
      <c r="ECE66" s="37"/>
      <c r="ECF66" s="37"/>
      <c r="ECG66" s="37"/>
      <c r="ECH66" s="37"/>
      <c r="ECI66" s="37"/>
      <c r="ECJ66" s="37"/>
      <c r="ECK66" s="37"/>
      <c r="ECL66" s="37"/>
      <c r="ECM66" s="37"/>
      <c r="ECN66" s="37"/>
      <c r="ECO66" s="37"/>
      <c r="ECP66" s="37"/>
      <c r="ECQ66" s="37"/>
      <c r="ECR66" s="37"/>
      <c r="ECS66" s="37"/>
      <c r="ECT66" s="37"/>
      <c r="ECU66" s="37"/>
      <c r="ECV66" s="37"/>
      <c r="ECW66" s="37"/>
      <c r="ECX66" s="37"/>
      <c r="ECY66" s="37"/>
      <c r="ECZ66" s="37"/>
      <c r="EDA66" s="37"/>
      <c r="EDB66" s="37"/>
      <c r="EDC66" s="37"/>
      <c r="EDD66" s="37"/>
      <c r="EDE66" s="37"/>
      <c r="EDF66" s="37"/>
      <c r="EDG66" s="37"/>
      <c r="EDH66" s="37"/>
      <c r="EDI66" s="37"/>
      <c r="EDJ66" s="37"/>
      <c r="EDK66" s="37"/>
      <c r="EDL66" s="37"/>
      <c r="EDM66" s="37"/>
      <c r="EDN66" s="37"/>
      <c r="EDO66" s="37"/>
      <c r="EDP66" s="37"/>
      <c r="EDQ66" s="37"/>
      <c r="EDR66" s="37"/>
      <c r="EDS66" s="37"/>
      <c r="EDT66" s="37"/>
      <c r="EDU66" s="37"/>
      <c r="EDV66" s="37"/>
      <c r="EDW66" s="37"/>
      <c r="EDX66" s="37"/>
      <c r="EDY66" s="37"/>
      <c r="EDZ66" s="37"/>
      <c r="EEA66" s="37"/>
      <c r="EEB66" s="37"/>
      <c r="EEC66" s="37"/>
      <c r="EED66" s="37"/>
      <c r="EEE66" s="37"/>
      <c r="EEF66" s="37"/>
      <c r="EEG66" s="37"/>
      <c r="EEH66" s="37"/>
      <c r="EEI66" s="37"/>
      <c r="EEJ66" s="37"/>
      <c r="EEK66" s="37"/>
      <c r="EEL66" s="37"/>
      <c r="EEM66" s="37"/>
      <c r="EEN66" s="37"/>
      <c r="EEO66" s="37"/>
      <c r="EEP66" s="37"/>
      <c r="EEQ66" s="37"/>
      <c r="EER66" s="37"/>
      <c r="EES66" s="37"/>
      <c r="EET66" s="37"/>
      <c r="EEU66" s="37"/>
      <c r="EEV66" s="37"/>
      <c r="EEW66" s="37"/>
      <c r="EEX66" s="37"/>
      <c r="EEY66" s="37"/>
      <c r="EEZ66" s="37"/>
      <c r="EFA66" s="37"/>
      <c r="EFB66" s="37"/>
      <c r="EFC66" s="37"/>
      <c r="EFD66" s="37"/>
      <c r="EFE66" s="37"/>
      <c r="EFF66" s="37"/>
      <c r="EFG66" s="37"/>
      <c r="EFH66" s="37"/>
      <c r="EFI66" s="37"/>
      <c r="EFJ66" s="37"/>
      <c r="EFK66" s="37"/>
      <c r="EFL66" s="37"/>
      <c r="EFM66" s="37"/>
      <c r="EFN66" s="37"/>
      <c r="EFO66" s="37"/>
      <c r="EFP66" s="37"/>
      <c r="EFQ66" s="37"/>
      <c r="EFR66" s="37"/>
      <c r="EFS66" s="37"/>
      <c r="EFT66" s="37"/>
      <c r="EFU66" s="37"/>
      <c r="EFV66" s="37"/>
      <c r="EFW66" s="37"/>
      <c r="EFX66" s="37"/>
      <c r="EFY66" s="37"/>
      <c r="EFZ66" s="37"/>
      <c r="EGA66" s="37"/>
      <c r="EGB66" s="37"/>
      <c r="EGC66" s="37"/>
      <c r="EGD66" s="37"/>
      <c r="EGE66" s="37"/>
      <c r="EGF66" s="37"/>
      <c r="EGG66" s="37"/>
      <c r="EGH66" s="37"/>
      <c r="EGI66" s="37"/>
      <c r="EGJ66" s="37"/>
      <c r="EGK66" s="37"/>
      <c r="EGL66" s="37"/>
      <c r="EGM66" s="37"/>
      <c r="EGN66" s="37"/>
      <c r="EGO66" s="37"/>
      <c r="EGP66" s="37"/>
      <c r="EGQ66" s="37"/>
      <c r="EGR66" s="37"/>
      <c r="EGS66" s="37"/>
      <c r="EGT66" s="37"/>
      <c r="EGU66" s="37"/>
      <c r="EGV66" s="37"/>
      <c r="EGW66" s="37"/>
      <c r="EGX66" s="37"/>
      <c r="EGY66" s="37"/>
      <c r="EGZ66" s="37"/>
      <c r="EHA66" s="37"/>
      <c r="EHB66" s="37"/>
      <c r="EHC66" s="37"/>
      <c r="EHD66" s="37"/>
      <c r="EHE66" s="37"/>
      <c r="EHF66" s="37"/>
      <c r="EHG66" s="37"/>
      <c r="EHH66" s="37"/>
      <c r="EHI66" s="37"/>
      <c r="EHJ66" s="37"/>
      <c r="EHK66" s="37"/>
      <c r="EHL66" s="37"/>
      <c r="EHM66" s="37"/>
      <c r="EHN66" s="37"/>
      <c r="EHO66" s="37"/>
      <c r="EHP66" s="37"/>
      <c r="EHQ66" s="37"/>
      <c r="EHR66" s="37"/>
      <c r="EHS66" s="37"/>
      <c r="EHT66" s="37"/>
      <c r="EHU66" s="37"/>
      <c r="EHV66" s="37"/>
      <c r="EHW66" s="37"/>
      <c r="EHX66" s="37"/>
      <c r="EHY66" s="37"/>
      <c r="EHZ66" s="37"/>
      <c r="EIA66" s="37"/>
      <c r="EIB66" s="37"/>
      <c r="EIC66" s="37"/>
      <c r="EID66" s="37"/>
      <c r="EIE66" s="37"/>
      <c r="EIF66" s="37"/>
      <c r="EIG66" s="37"/>
      <c r="EIH66" s="37"/>
      <c r="EII66" s="37"/>
      <c r="EIJ66" s="37"/>
      <c r="EIK66" s="37"/>
      <c r="EIL66" s="37"/>
      <c r="EIM66" s="37"/>
      <c r="EIN66" s="37"/>
      <c r="EIO66" s="37"/>
      <c r="EIP66" s="37"/>
      <c r="EIQ66" s="37"/>
      <c r="EIR66" s="37"/>
      <c r="EIS66" s="37"/>
      <c r="EIT66" s="37"/>
      <c r="EIU66" s="37"/>
      <c r="EIV66" s="37"/>
      <c r="EIW66" s="37"/>
      <c r="EIX66" s="37"/>
      <c r="EIY66" s="37"/>
      <c r="EIZ66" s="37"/>
      <c r="EJA66" s="37"/>
      <c r="EJB66" s="37"/>
      <c r="EJC66" s="37"/>
      <c r="EJD66" s="37"/>
      <c r="EJE66" s="37"/>
      <c r="EJF66" s="37"/>
      <c r="EJG66" s="37"/>
      <c r="EJH66" s="37"/>
      <c r="EJI66" s="37"/>
      <c r="EJJ66" s="37"/>
      <c r="EJK66" s="37"/>
      <c r="EJL66" s="37"/>
      <c r="EJM66" s="37"/>
      <c r="EJN66" s="37"/>
      <c r="EJO66" s="37"/>
      <c r="EJP66" s="37"/>
      <c r="EJQ66" s="37"/>
      <c r="EJR66" s="37"/>
      <c r="EJS66" s="37"/>
      <c r="EJT66" s="37"/>
      <c r="EJU66" s="37"/>
      <c r="EJV66" s="37"/>
      <c r="EJW66" s="37"/>
      <c r="EJX66" s="37"/>
      <c r="EJY66" s="37"/>
      <c r="EJZ66" s="37"/>
      <c r="EKA66" s="37"/>
      <c r="EKB66" s="37"/>
      <c r="EKC66" s="37"/>
      <c r="EKD66" s="37"/>
      <c r="EKE66" s="37"/>
      <c r="EKF66" s="37"/>
      <c r="EKG66" s="37"/>
      <c r="EKH66" s="37"/>
      <c r="EKI66" s="37"/>
      <c r="EKJ66" s="37"/>
      <c r="EKK66" s="37"/>
      <c r="EKL66" s="37"/>
      <c r="EKM66" s="37"/>
      <c r="EKN66" s="37"/>
      <c r="EKO66" s="37"/>
      <c r="EKP66" s="37"/>
      <c r="EKQ66" s="37"/>
      <c r="EKR66" s="37"/>
      <c r="EKS66" s="37"/>
      <c r="EKT66" s="37"/>
      <c r="EKU66" s="37"/>
      <c r="EKV66" s="37"/>
      <c r="EKW66" s="37"/>
      <c r="EKX66" s="37"/>
      <c r="EKY66" s="37"/>
      <c r="EKZ66" s="37"/>
      <c r="ELA66" s="37"/>
      <c r="ELB66" s="37"/>
      <c r="ELC66" s="37"/>
      <c r="ELD66" s="37"/>
      <c r="ELE66" s="37"/>
      <c r="ELF66" s="37"/>
      <c r="ELG66" s="37"/>
      <c r="ELH66" s="37"/>
      <c r="ELI66" s="37"/>
      <c r="ELJ66" s="37"/>
      <c r="ELK66" s="37"/>
      <c r="ELL66" s="37"/>
      <c r="ELM66" s="37"/>
      <c r="ELN66" s="37"/>
      <c r="ELO66" s="37"/>
      <c r="ELP66" s="37"/>
      <c r="ELQ66" s="37"/>
      <c r="ELR66" s="37"/>
    </row>
    <row r="67" spans="1:3710" s="37" customFormat="1" ht="15" customHeight="1">
      <c r="A67" s="148"/>
      <c r="B67" s="147" t="s">
        <v>307</v>
      </c>
      <c r="C67" s="148"/>
      <c r="D67" s="152">
        <v>64</v>
      </c>
      <c r="E67" s="148"/>
      <c r="F67" s="155"/>
      <c r="G67" s="148"/>
      <c r="H67" s="156"/>
      <c r="I67" s="148"/>
      <c r="J67" s="155"/>
      <c r="K67" s="148"/>
      <c r="L67" s="140" t="s">
        <v>1536</v>
      </c>
      <c r="M67" s="148"/>
      <c r="N67" s="152" t="s">
        <v>1548</v>
      </c>
      <c r="O67" s="148"/>
      <c r="P67" s="134" t="s">
        <v>689</v>
      </c>
      <c r="Q67" s="148"/>
      <c r="R67" s="148"/>
      <c r="S67" s="148"/>
      <c r="U67" s="148"/>
      <c r="V67" s="148"/>
      <c r="W67" s="181"/>
      <c r="X67" s="137" t="s">
        <v>1165</v>
      </c>
      <c r="Y67" s="179" t="s">
        <v>1254</v>
      </c>
      <c r="Z67" s="142" t="s">
        <v>943</v>
      </c>
      <c r="AA67" s="179" t="s">
        <v>1288</v>
      </c>
      <c r="AB67" s="137" t="s">
        <v>871</v>
      </c>
      <c r="AC67" s="148"/>
      <c r="AK67" s="148"/>
      <c r="AL67" s="176" t="s">
        <v>2064</v>
      </c>
      <c r="AN67" s="175" t="s">
        <v>1705</v>
      </c>
      <c r="AP67" s="148"/>
      <c r="AQ67" s="179"/>
      <c r="AS67" s="38"/>
      <c r="AT67" s="38"/>
    </row>
    <row r="68" spans="1:3710" s="37" customFormat="1" ht="15" customHeight="1">
      <c r="A68" s="148"/>
      <c r="B68" s="147" t="s">
        <v>308</v>
      </c>
      <c r="C68" s="148"/>
      <c r="D68" s="152">
        <v>65</v>
      </c>
      <c r="E68" s="148"/>
      <c r="F68" s="155"/>
      <c r="G68" s="148"/>
      <c r="H68" s="148"/>
      <c r="I68" s="148"/>
      <c r="J68" s="155"/>
      <c r="K68" s="148"/>
      <c r="L68" s="158" t="s">
        <v>1537</v>
      </c>
      <c r="M68" s="156"/>
      <c r="N68" s="152" t="s">
        <v>1542</v>
      </c>
      <c r="O68" s="148"/>
      <c r="P68" s="136" t="s">
        <v>1014</v>
      </c>
      <c r="Q68" s="148"/>
      <c r="R68" s="148"/>
      <c r="S68" s="148"/>
      <c r="U68" s="148"/>
      <c r="V68" s="148"/>
      <c r="W68" s="181"/>
      <c r="X68" s="137" t="s">
        <v>782</v>
      </c>
      <c r="Y68" s="179" t="s">
        <v>1241</v>
      </c>
      <c r="Z68" s="148"/>
      <c r="AA68" s="180"/>
      <c r="AB68" s="133" t="s">
        <v>828</v>
      </c>
      <c r="AC68" s="148"/>
      <c r="AK68" s="148"/>
      <c r="AL68" s="176" t="s">
        <v>2065</v>
      </c>
      <c r="AN68" s="175" t="s">
        <v>1706</v>
      </c>
      <c r="AP68" s="148"/>
      <c r="AQ68" s="179"/>
    </row>
    <row r="69" spans="1:3710" s="37" customFormat="1" ht="15" customHeight="1">
      <c r="A69" s="148"/>
      <c r="B69" s="147" t="s">
        <v>309</v>
      </c>
      <c r="C69" s="148"/>
      <c r="D69" s="152">
        <v>66</v>
      </c>
      <c r="E69" s="148"/>
      <c r="F69" s="155"/>
      <c r="G69" s="148"/>
      <c r="H69" s="148"/>
      <c r="I69" s="148"/>
      <c r="J69" s="155"/>
      <c r="K69" s="148"/>
      <c r="L69" s="140" t="s">
        <v>1538</v>
      </c>
      <c r="M69" s="148"/>
      <c r="N69" s="152" t="s">
        <v>1549</v>
      </c>
      <c r="O69" s="148"/>
      <c r="P69" s="136" t="s">
        <v>1013</v>
      </c>
      <c r="Q69" s="148"/>
      <c r="R69" s="148"/>
      <c r="S69" s="148"/>
      <c r="U69" s="148"/>
      <c r="V69" s="148"/>
      <c r="W69" s="182"/>
      <c r="X69" s="137" t="s">
        <v>783</v>
      </c>
      <c r="Y69" s="179" t="s">
        <v>1228</v>
      </c>
      <c r="Z69" s="148"/>
      <c r="AA69" s="179"/>
      <c r="AB69" s="137" t="s">
        <v>873</v>
      </c>
      <c r="AC69" s="148"/>
      <c r="AK69" s="148"/>
      <c r="AL69" s="176" t="s">
        <v>2066</v>
      </c>
      <c r="AN69" s="175" t="s">
        <v>1707</v>
      </c>
      <c r="AP69" s="148"/>
      <c r="AQ69" s="179"/>
    </row>
    <row r="70" spans="1:3710" s="37" customFormat="1" ht="15" customHeight="1">
      <c r="A70" s="148"/>
      <c r="B70" s="147" t="s">
        <v>310</v>
      </c>
      <c r="C70" s="148"/>
      <c r="D70" s="152">
        <v>67</v>
      </c>
      <c r="E70" s="148"/>
      <c r="F70" s="155"/>
      <c r="G70" s="148"/>
      <c r="H70" s="148"/>
      <c r="I70" s="148"/>
      <c r="J70" s="155"/>
      <c r="K70" s="148"/>
      <c r="L70" s="146" t="s">
        <v>538</v>
      </c>
      <c r="M70" s="148"/>
      <c r="N70" s="152" t="s">
        <v>906</v>
      </c>
      <c r="O70" s="148"/>
      <c r="P70" s="264" t="s">
        <v>1917</v>
      </c>
      <c r="Q70" s="148"/>
      <c r="R70" s="148"/>
      <c r="S70" s="148"/>
      <c r="U70" s="148"/>
      <c r="V70" s="148"/>
      <c r="W70" s="181"/>
      <c r="X70" s="137" t="s">
        <v>784</v>
      </c>
      <c r="Y70" s="179" t="s">
        <v>1239</v>
      </c>
      <c r="Z70" s="148"/>
      <c r="AA70" s="180"/>
      <c r="AB70" s="133" t="s">
        <v>832</v>
      </c>
      <c r="AC70" s="148"/>
      <c r="AK70" s="148"/>
      <c r="AL70" s="176" t="s">
        <v>2067</v>
      </c>
      <c r="AN70" s="175" t="s">
        <v>1708</v>
      </c>
      <c r="AP70" s="148"/>
      <c r="AQ70" s="179"/>
    </row>
    <row r="71" spans="1:3710" s="37" customFormat="1" ht="15" customHeight="1">
      <c r="A71" s="148"/>
      <c r="B71" s="147" t="s">
        <v>311</v>
      </c>
      <c r="C71" s="148"/>
      <c r="D71" s="152">
        <v>68</v>
      </c>
      <c r="E71" s="148"/>
      <c r="F71" s="155"/>
      <c r="G71" s="148"/>
      <c r="H71" s="148"/>
      <c r="I71" s="148"/>
      <c r="J71" s="155"/>
      <c r="K71" s="148"/>
      <c r="L71" s="141" t="s">
        <v>539</v>
      </c>
      <c r="M71" s="148"/>
      <c r="N71" s="152" t="s">
        <v>540</v>
      </c>
      <c r="O71" s="148"/>
      <c r="P71" s="136" t="s">
        <v>1587</v>
      </c>
      <c r="Q71" s="148"/>
      <c r="R71" s="148"/>
      <c r="S71" s="148"/>
      <c r="U71" s="148"/>
      <c r="V71" s="148"/>
      <c r="W71" s="181"/>
      <c r="X71" s="137" t="s">
        <v>1499</v>
      </c>
      <c r="Y71" s="179" t="s">
        <v>1500</v>
      </c>
      <c r="Z71" s="148"/>
      <c r="AA71" s="179"/>
      <c r="AB71" s="137" t="s">
        <v>2000</v>
      </c>
      <c r="AC71" s="148"/>
      <c r="AK71" s="148"/>
      <c r="AL71" s="176" t="s">
        <v>2068</v>
      </c>
      <c r="AN71" s="175" t="s">
        <v>1709</v>
      </c>
      <c r="AP71" s="148"/>
      <c r="AQ71" s="179"/>
      <c r="AS71" s="38"/>
      <c r="AT71" s="38"/>
    </row>
    <row r="72" spans="1:3710" s="37" customFormat="1" ht="15" customHeight="1">
      <c r="A72" s="148"/>
      <c r="B72" s="147" t="s">
        <v>312</v>
      </c>
      <c r="C72" s="148"/>
      <c r="D72" s="152">
        <v>69</v>
      </c>
      <c r="E72" s="148"/>
      <c r="F72" s="155"/>
      <c r="G72" s="148"/>
      <c r="H72" s="156"/>
      <c r="I72" s="148"/>
      <c r="J72" s="155"/>
      <c r="K72" s="148"/>
      <c r="L72" s="148"/>
      <c r="M72" s="148"/>
      <c r="N72" s="155"/>
      <c r="O72" s="148"/>
      <c r="P72" s="136" t="s">
        <v>1595</v>
      </c>
      <c r="Q72" s="148"/>
      <c r="R72" s="148"/>
      <c r="S72" s="148"/>
      <c r="U72" s="148"/>
      <c r="V72" s="148"/>
      <c r="W72" s="181"/>
      <c r="X72" s="137" t="s">
        <v>1509</v>
      </c>
      <c r="Y72" s="179" t="s">
        <v>1510</v>
      </c>
      <c r="Z72" s="148"/>
      <c r="AA72" s="179"/>
      <c r="AB72" s="135" t="s">
        <v>848</v>
      </c>
      <c r="AC72" s="148"/>
      <c r="AK72" s="148"/>
      <c r="AL72" s="176" t="s">
        <v>2069</v>
      </c>
      <c r="AN72" s="175" t="s">
        <v>1710</v>
      </c>
      <c r="AP72" s="148"/>
      <c r="AQ72" s="179"/>
    </row>
    <row r="73" spans="1:3710" s="37" customFormat="1" ht="15" customHeight="1">
      <c r="A73" s="148"/>
      <c r="B73" s="147" t="s">
        <v>313</v>
      </c>
      <c r="C73" s="148"/>
      <c r="D73" s="152">
        <v>70</v>
      </c>
      <c r="E73" s="148"/>
      <c r="F73" s="155"/>
      <c r="G73" s="148"/>
      <c r="H73" s="148"/>
      <c r="I73" s="148"/>
      <c r="J73" s="155"/>
      <c r="K73" s="148"/>
      <c r="L73" s="148"/>
      <c r="M73" s="148"/>
      <c r="N73" s="155"/>
      <c r="O73" s="148"/>
      <c r="P73" s="136" t="s">
        <v>1593</v>
      </c>
      <c r="Q73" s="148"/>
      <c r="R73" s="148"/>
      <c r="S73" s="148"/>
      <c r="U73" s="148"/>
      <c r="V73" s="148"/>
      <c r="W73" s="181"/>
      <c r="X73" s="137" t="s">
        <v>786</v>
      </c>
      <c r="Y73" s="179" t="s">
        <v>1252</v>
      </c>
      <c r="Z73" s="148"/>
      <c r="AA73" s="179"/>
      <c r="AB73" s="133" t="s">
        <v>852</v>
      </c>
      <c r="AC73" s="148"/>
      <c r="AK73" s="148"/>
      <c r="AL73" s="176" t="s">
        <v>2070</v>
      </c>
      <c r="AN73" s="175" t="s">
        <v>1711</v>
      </c>
      <c r="AP73" s="148"/>
      <c r="AQ73" s="179"/>
      <c r="AS73" s="53"/>
      <c r="AT73" s="53"/>
    </row>
    <row r="74" spans="1:3710" s="37" customFormat="1" ht="15" customHeight="1">
      <c r="A74" s="148"/>
      <c r="B74" s="147" t="s">
        <v>314</v>
      </c>
      <c r="C74" s="148"/>
      <c r="D74" s="152">
        <v>71</v>
      </c>
      <c r="E74" s="148"/>
      <c r="F74" s="155"/>
      <c r="G74" s="148"/>
      <c r="H74" s="156"/>
      <c r="I74" s="148"/>
      <c r="J74" s="155"/>
      <c r="K74" s="148"/>
      <c r="L74" s="148"/>
      <c r="M74" s="156"/>
      <c r="N74" s="155"/>
      <c r="O74" s="148"/>
      <c r="P74" s="134" t="s">
        <v>1594</v>
      </c>
      <c r="Q74" s="148"/>
      <c r="R74" s="148"/>
      <c r="S74" s="148"/>
      <c r="U74" s="148"/>
      <c r="V74" s="148"/>
      <c r="W74" s="182"/>
      <c r="X74" s="137" t="s">
        <v>787</v>
      </c>
      <c r="Y74" s="179" t="s">
        <v>1238</v>
      </c>
      <c r="Z74" s="148"/>
      <c r="AA74" s="179"/>
      <c r="AB74" s="137" t="s">
        <v>881</v>
      </c>
      <c r="AC74" s="148"/>
      <c r="AK74" s="148"/>
      <c r="AL74" s="176" t="s">
        <v>2071</v>
      </c>
      <c r="AN74" s="175" t="s">
        <v>1712</v>
      </c>
      <c r="AP74" s="148"/>
      <c r="AQ74" s="179"/>
    </row>
    <row r="75" spans="1:3710" s="37" customFormat="1" ht="15" customHeight="1">
      <c r="A75" s="148"/>
      <c r="B75" s="147" t="s">
        <v>315</v>
      </c>
      <c r="C75" s="148"/>
      <c r="D75" s="152">
        <v>72</v>
      </c>
      <c r="E75" s="148"/>
      <c r="F75" s="155"/>
      <c r="G75" s="148"/>
      <c r="H75" s="148"/>
      <c r="I75" s="148"/>
      <c r="J75" s="155"/>
      <c r="K75" s="148"/>
      <c r="L75" s="148"/>
      <c r="M75" s="148"/>
      <c r="N75" s="155"/>
      <c r="O75" s="148"/>
      <c r="P75" s="136" t="s">
        <v>1591</v>
      </c>
      <c r="Q75" s="148"/>
      <c r="R75" s="148"/>
      <c r="S75" s="148"/>
      <c r="U75" s="148"/>
      <c r="V75" s="148"/>
      <c r="W75" s="181"/>
      <c r="X75" s="137" t="s">
        <v>1505</v>
      </c>
      <c r="Y75" s="179" t="s">
        <v>1506</v>
      </c>
      <c r="Z75" s="148"/>
      <c r="AA75" s="179"/>
      <c r="AB75" s="137" t="s">
        <v>856</v>
      </c>
      <c r="AC75" s="148"/>
      <c r="AK75" s="148"/>
      <c r="AL75" s="176" t="s">
        <v>2072</v>
      </c>
      <c r="AN75" s="175" t="s">
        <v>1713</v>
      </c>
      <c r="AP75" s="148"/>
      <c r="AQ75" s="179"/>
    </row>
    <row r="76" spans="1:3710" s="37" customFormat="1" ht="15" customHeight="1">
      <c r="A76" s="148"/>
      <c r="B76" s="147" t="s">
        <v>316</v>
      </c>
      <c r="C76" s="148"/>
      <c r="D76" s="152">
        <v>73</v>
      </c>
      <c r="E76" s="148"/>
      <c r="F76" s="155"/>
      <c r="G76" s="148"/>
      <c r="H76" s="148"/>
      <c r="I76" s="148"/>
      <c r="J76" s="155"/>
      <c r="K76" s="148"/>
      <c r="L76" s="148"/>
      <c r="M76" s="156"/>
      <c r="N76" s="155"/>
      <c r="O76" s="148"/>
      <c r="P76" s="134" t="s">
        <v>1585</v>
      </c>
      <c r="Q76" s="148"/>
      <c r="R76" s="148"/>
      <c r="S76" s="148"/>
      <c r="U76" s="148"/>
      <c r="V76" s="148"/>
      <c r="W76" s="181"/>
      <c r="X76" s="267" t="s">
        <v>1607</v>
      </c>
      <c r="Y76" s="179"/>
      <c r="Z76" s="148"/>
      <c r="AA76" s="179"/>
      <c r="AB76" s="137" t="s">
        <v>867</v>
      </c>
      <c r="AC76" s="148"/>
      <c r="AK76" s="148"/>
      <c r="AL76" s="176" t="s">
        <v>2073</v>
      </c>
      <c r="AN76" s="175" t="s">
        <v>1714</v>
      </c>
      <c r="AP76" s="148"/>
      <c r="AQ76" s="179"/>
    </row>
    <row r="77" spans="1:3710" s="37" customFormat="1" ht="15" customHeight="1">
      <c r="A77" s="148"/>
      <c r="B77" s="147" t="s">
        <v>317</v>
      </c>
      <c r="C77" s="148"/>
      <c r="D77" s="152">
        <v>74</v>
      </c>
      <c r="E77" s="148"/>
      <c r="F77" s="155"/>
      <c r="G77" s="148"/>
      <c r="H77" s="148"/>
      <c r="I77" s="148"/>
      <c r="J77" s="155"/>
      <c r="K77" s="148"/>
      <c r="L77" s="148"/>
      <c r="M77" s="148"/>
      <c r="N77" s="155"/>
      <c r="O77" s="148"/>
      <c r="P77" s="134" t="s">
        <v>1589</v>
      </c>
      <c r="Q77" s="148"/>
      <c r="R77" s="148"/>
      <c r="S77" s="148"/>
      <c r="U77" s="148"/>
      <c r="V77" s="148"/>
      <c r="W77" s="181"/>
      <c r="X77" s="137" t="s">
        <v>799</v>
      </c>
      <c r="Y77" s="179" t="s">
        <v>1286</v>
      </c>
      <c r="Z77" s="148"/>
      <c r="AA77" s="179"/>
      <c r="AB77" s="148"/>
      <c r="AC77" s="148"/>
      <c r="AK77" s="148"/>
      <c r="AL77" s="176" t="s">
        <v>2074</v>
      </c>
      <c r="AN77" s="175" t="s">
        <v>1715</v>
      </c>
      <c r="AP77" s="148"/>
      <c r="AQ77" s="179"/>
    </row>
    <row r="78" spans="1:3710" s="37" customFormat="1" ht="15" customHeight="1">
      <c r="A78" s="148"/>
      <c r="B78" s="147" t="s">
        <v>318</v>
      </c>
      <c r="C78" s="148"/>
      <c r="D78" s="152">
        <v>75</v>
      </c>
      <c r="E78" s="148"/>
      <c r="F78" s="155"/>
      <c r="G78" s="148"/>
      <c r="H78" s="148"/>
      <c r="I78" s="148"/>
      <c r="J78" s="155"/>
      <c r="K78" s="148"/>
      <c r="L78" s="148"/>
      <c r="M78" s="148"/>
      <c r="N78" s="155"/>
      <c r="O78" s="148"/>
      <c r="P78" s="136" t="s">
        <v>1596</v>
      </c>
      <c r="Q78" s="148"/>
      <c r="R78" s="148"/>
      <c r="S78" s="148"/>
      <c r="U78" s="148"/>
      <c r="V78" s="148"/>
      <c r="W78" s="181"/>
      <c r="X78" s="137" t="s">
        <v>1608</v>
      </c>
      <c r="Y78" s="179" t="s">
        <v>1609</v>
      </c>
      <c r="Z78" s="148"/>
      <c r="AA78" s="179"/>
      <c r="AB78" s="148"/>
      <c r="AC78" s="148"/>
      <c r="AK78" s="148"/>
      <c r="AL78" s="176" t="s">
        <v>2075</v>
      </c>
      <c r="AN78" s="175" t="s">
        <v>1716</v>
      </c>
      <c r="AP78" s="148"/>
      <c r="AQ78" s="179"/>
    </row>
    <row r="79" spans="1:3710" s="37" customFormat="1" ht="15" customHeight="1">
      <c r="A79" s="148"/>
      <c r="B79" s="147" t="s">
        <v>319</v>
      </c>
      <c r="C79" s="148"/>
      <c r="D79" s="152">
        <v>76</v>
      </c>
      <c r="E79" s="148"/>
      <c r="F79" s="155"/>
      <c r="G79" s="148"/>
      <c r="H79" s="148"/>
      <c r="I79" s="148"/>
      <c r="J79" s="155"/>
      <c r="K79" s="148"/>
      <c r="L79" s="148"/>
      <c r="M79" s="148"/>
      <c r="N79" s="155"/>
      <c r="O79" s="148"/>
      <c r="P79" s="134" t="s">
        <v>1592</v>
      </c>
      <c r="Q79" s="148"/>
      <c r="R79" s="148"/>
      <c r="S79" s="148"/>
      <c r="U79" s="148"/>
      <c r="V79" s="148"/>
      <c r="W79" s="182"/>
      <c r="X79" s="137" t="s">
        <v>805</v>
      </c>
      <c r="Y79" s="179" t="s">
        <v>1300</v>
      </c>
      <c r="Z79" s="148"/>
      <c r="AA79" s="179"/>
      <c r="AB79" s="148"/>
      <c r="AC79" s="148"/>
      <c r="AK79" s="148"/>
      <c r="AL79" s="176" t="s">
        <v>2076</v>
      </c>
      <c r="AN79" s="175" t="s">
        <v>1717</v>
      </c>
      <c r="AP79" s="148"/>
      <c r="AQ79" s="179"/>
    </row>
    <row r="80" spans="1:3710" s="37" customFormat="1" ht="15" customHeight="1">
      <c r="A80" s="148"/>
      <c r="B80" s="147" t="s">
        <v>320</v>
      </c>
      <c r="C80" s="148"/>
      <c r="D80" s="152">
        <v>77</v>
      </c>
      <c r="E80" s="148"/>
      <c r="F80" s="155"/>
      <c r="G80" s="148"/>
      <c r="H80" s="148"/>
      <c r="I80" s="148"/>
      <c r="J80" s="155"/>
      <c r="K80" s="148"/>
      <c r="L80" s="148"/>
      <c r="M80" s="148"/>
      <c r="N80" s="155"/>
      <c r="O80" s="148"/>
      <c r="P80" s="134" t="s">
        <v>1588</v>
      </c>
      <c r="Q80" s="148"/>
      <c r="R80" s="148"/>
      <c r="S80" s="148"/>
      <c r="U80" s="148"/>
      <c r="V80" s="148"/>
      <c r="W80" s="181"/>
      <c r="X80" s="137" t="s">
        <v>1610</v>
      </c>
      <c r="Y80" s="179" t="s">
        <v>1611</v>
      </c>
      <c r="Z80" s="148"/>
      <c r="AA80" s="179"/>
      <c r="AB80" s="148"/>
      <c r="AC80" s="148"/>
      <c r="AK80" s="148"/>
      <c r="AL80" s="176" t="s">
        <v>2077</v>
      </c>
      <c r="AN80" s="175" t="s">
        <v>1718</v>
      </c>
      <c r="AP80" s="148"/>
      <c r="AQ80" s="179"/>
    </row>
    <row r="81" spans="1:43" s="37" customFormat="1" ht="15" customHeight="1">
      <c r="A81" s="148"/>
      <c r="B81" s="147" t="s">
        <v>321</v>
      </c>
      <c r="C81" s="148"/>
      <c r="D81" s="152">
        <v>78</v>
      </c>
      <c r="E81" s="148"/>
      <c r="F81" s="155"/>
      <c r="G81" s="148"/>
      <c r="H81" s="148"/>
      <c r="I81" s="148"/>
      <c r="J81" s="155"/>
      <c r="K81" s="148"/>
      <c r="L81" s="148"/>
      <c r="M81" s="148"/>
      <c r="N81" s="155"/>
      <c r="O81" s="148"/>
      <c r="P81" s="134" t="s">
        <v>1590</v>
      </c>
      <c r="Q81" s="148"/>
      <c r="R81" s="148"/>
      <c r="S81" s="148"/>
      <c r="U81" s="148"/>
      <c r="V81" s="148"/>
      <c r="W81" s="182"/>
      <c r="X81" s="137" t="s">
        <v>1612</v>
      </c>
      <c r="Y81" s="179" t="s">
        <v>1613</v>
      </c>
      <c r="Z81" s="148"/>
      <c r="AA81" s="179"/>
      <c r="AB81" s="148"/>
      <c r="AC81" s="148"/>
      <c r="AK81" s="148"/>
      <c r="AN81" s="175" t="s">
        <v>1719</v>
      </c>
      <c r="AP81" s="148"/>
      <c r="AQ81" s="179"/>
    </row>
    <row r="82" spans="1:43" s="37" customFormat="1" ht="15" customHeight="1">
      <c r="A82" s="148"/>
      <c r="B82" s="147" t="s">
        <v>322</v>
      </c>
      <c r="C82" s="148"/>
      <c r="D82" s="152">
        <v>79</v>
      </c>
      <c r="E82" s="148"/>
      <c r="F82" s="155"/>
      <c r="G82" s="148"/>
      <c r="H82" s="148"/>
      <c r="I82" s="148"/>
      <c r="J82" s="155"/>
      <c r="K82" s="148"/>
      <c r="L82" s="148"/>
      <c r="M82" s="148"/>
      <c r="N82" s="155"/>
      <c r="O82" s="148"/>
      <c r="P82" s="136" t="s">
        <v>1969</v>
      </c>
      <c r="Q82" s="148"/>
      <c r="R82" s="148"/>
      <c r="S82" s="148"/>
      <c r="U82" s="148"/>
      <c r="V82" s="148"/>
      <c r="W82" s="181"/>
      <c r="X82" s="137" t="s">
        <v>1614</v>
      </c>
      <c r="Y82" s="179" t="s">
        <v>1615</v>
      </c>
      <c r="Z82" s="148"/>
      <c r="AA82" s="179"/>
      <c r="AB82" s="148"/>
      <c r="AC82" s="148"/>
      <c r="AK82" s="148"/>
      <c r="AN82" s="175" t="s">
        <v>1720</v>
      </c>
      <c r="AP82" s="148"/>
      <c r="AQ82" s="179"/>
    </row>
    <row r="83" spans="1:43" s="37" customFormat="1" ht="15" customHeight="1">
      <c r="A83" s="148"/>
      <c r="B83" s="147" t="s">
        <v>323</v>
      </c>
      <c r="C83" s="148"/>
      <c r="D83" s="152">
        <v>80</v>
      </c>
      <c r="E83" s="148"/>
      <c r="F83" s="155"/>
      <c r="G83" s="148"/>
      <c r="H83" s="148"/>
      <c r="I83" s="148"/>
      <c r="J83" s="155"/>
      <c r="K83" s="148"/>
      <c r="L83" s="148"/>
      <c r="M83" s="148"/>
      <c r="N83" s="155"/>
      <c r="O83" s="148"/>
      <c r="P83" s="136" t="s">
        <v>1586</v>
      </c>
      <c r="Q83" s="148"/>
      <c r="R83" s="148"/>
      <c r="S83" s="148"/>
      <c r="U83" s="148"/>
      <c r="V83" s="148"/>
      <c r="W83" s="181"/>
      <c r="X83" s="137" t="s">
        <v>1618</v>
      </c>
      <c r="Y83" s="179" t="s">
        <v>1619</v>
      </c>
      <c r="Z83" s="148"/>
      <c r="AA83" s="179"/>
      <c r="AB83" s="148"/>
      <c r="AC83" s="148"/>
      <c r="AK83" s="148"/>
      <c r="AN83" s="175" t="s">
        <v>1721</v>
      </c>
      <c r="AP83" s="148"/>
      <c r="AQ83" s="179"/>
    </row>
    <row r="84" spans="1:43" s="37" customFormat="1" ht="15" customHeight="1">
      <c r="A84" s="148"/>
      <c r="B84" s="147" t="s">
        <v>324</v>
      </c>
      <c r="C84" s="148"/>
      <c r="D84" s="152">
        <v>81</v>
      </c>
      <c r="E84" s="148"/>
      <c r="F84" s="155"/>
      <c r="G84" s="148"/>
      <c r="H84" s="148"/>
      <c r="I84" s="148"/>
      <c r="J84" s="155"/>
      <c r="K84" s="148"/>
      <c r="L84" s="148"/>
      <c r="M84" s="148"/>
      <c r="N84" s="155"/>
      <c r="O84" s="148"/>
      <c r="P84" s="134" t="s">
        <v>1601</v>
      </c>
      <c r="Q84" s="148"/>
      <c r="R84" s="148"/>
      <c r="S84" s="148"/>
      <c r="U84" s="148"/>
      <c r="V84" s="148"/>
      <c r="W84" s="181"/>
      <c r="X84" s="137" t="s">
        <v>1620</v>
      </c>
      <c r="Y84" s="179" t="s">
        <v>1621</v>
      </c>
      <c r="Z84" s="148"/>
      <c r="AA84" s="179"/>
      <c r="AB84" s="148"/>
      <c r="AC84" s="148"/>
      <c r="AK84" s="148"/>
      <c r="AN84" s="175" t="s">
        <v>1722</v>
      </c>
      <c r="AP84" s="148"/>
      <c r="AQ84" s="179"/>
    </row>
    <row r="85" spans="1:43" s="37" customFormat="1" ht="15" customHeight="1">
      <c r="A85" s="148"/>
      <c r="B85" s="147" t="s">
        <v>325</v>
      </c>
      <c r="C85" s="148"/>
      <c r="D85" s="152">
        <v>82</v>
      </c>
      <c r="E85" s="148"/>
      <c r="F85" s="155"/>
      <c r="G85" s="148"/>
      <c r="H85" s="148"/>
      <c r="I85" s="148"/>
      <c r="J85" s="155"/>
      <c r="K85" s="148"/>
      <c r="L85" s="148"/>
      <c r="M85" s="148"/>
      <c r="N85" s="155"/>
      <c r="O85" s="148"/>
      <c r="P85" s="134" t="s">
        <v>1991</v>
      </c>
      <c r="Q85" s="148"/>
      <c r="R85" s="148"/>
      <c r="S85" s="148"/>
      <c r="U85" s="148"/>
      <c r="V85" s="148"/>
      <c r="W85" s="181"/>
      <c r="X85" s="137" t="s">
        <v>1622</v>
      </c>
      <c r="Y85" s="179" t="s">
        <v>1623</v>
      </c>
      <c r="Z85" s="148"/>
      <c r="AA85" s="179"/>
      <c r="AB85" s="148"/>
      <c r="AC85" s="148"/>
      <c r="AK85" s="148"/>
      <c r="AN85" s="175" t="s">
        <v>1723</v>
      </c>
      <c r="AP85" s="148"/>
      <c r="AQ85" s="179"/>
    </row>
    <row r="86" spans="1:43" s="37" customFormat="1" ht="15" customHeight="1">
      <c r="A86" s="148"/>
      <c r="B86" s="147" t="s">
        <v>326</v>
      </c>
      <c r="C86" s="148"/>
      <c r="D86" s="152">
        <v>83</v>
      </c>
      <c r="E86" s="148"/>
      <c r="F86" s="155"/>
      <c r="G86" s="148"/>
      <c r="H86" s="148"/>
      <c r="I86" s="148"/>
      <c r="J86" s="155"/>
      <c r="K86" s="148"/>
      <c r="L86" s="148"/>
      <c r="M86" s="148"/>
      <c r="N86" s="155"/>
      <c r="O86" s="148"/>
      <c r="P86" s="265" t="s">
        <v>440</v>
      </c>
      <c r="Q86" s="148"/>
      <c r="R86" s="148"/>
      <c r="S86" s="148"/>
      <c r="U86" s="148"/>
      <c r="V86" s="148"/>
      <c r="W86" s="181"/>
      <c r="X86" s="137" t="s">
        <v>1624</v>
      </c>
      <c r="Y86" s="179" t="s">
        <v>1625</v>
      </c>
      <c r="Z86" s="148"/>
      <c r="AA86" s="179"/>
      <c r="AB86" s="148"/>
      <c r="AC86" s="148"/>
      <c r="AK86" s="148"/>
      <c r="AN86" s="175" t="s">
        <v>1724</v>
      </c>
      <c r="AP86" s="148"/>
      <c r="AQ86" s="179"/>
    </row>
    <row r="87" spans="1:43" s="37" customFormat="1" ht="15" customHeight="1">
      <c r="A87" s="148"/>
      <c r="B87" s="147" t="s">
        <v>327</v>
      </c>
      <c r="C87" s="148"/>
      <c r="D87" s="152">
        <v>84</v>
      </c>
      <c r="E87" s="148"/>
      <c r="F87" s="155"/>
      <c r="G87" s="148"/>
      <c r="H87" s="148"/>
      <c r="I87" s="148"/>
      <c r="J87" s="155"/>
      <c r="K87" s="148"/>
      <c r="L87" s="148"/>
      <c r="M87" s="148"/>
      <c r="N87" s="155"/>
      <c r="O87" s="148"/>
      <c r="P87" s="144" t="s">
        <v>441</v>
      </c>
      <c r="Q87" s="148"/>
      <c r="R87" s="148"/>
      <c r="S87" s="148"/>
      <c r="U87" s="148"/>
      <c r="V87" s="148"/>
      <c r="W87" s="181"/>
      <c r="X87" s="137" t="s">
        <v>1626</v>
      </c>
      <c r="Y87" s="179" t="s">
        <v>1627</v>
      </c>
      <c r="Z87" s="148"/>
      <c r="AA87" s="179"/>
      <c r="AB87" s="148"/>
      <c r="AC87" s="148"/>
      <c r="AK87" s="148"/>
      <c r="AN87" s="175" t="s">
        <v>1725</v>
      </c>
      <c r="AP87" s="148"/>
      <c r="AQ87" s="179"/>
    </row>
    <row r="88" spans="1:43" s="37" customFormat="1" ht="15" customHeight="1">
      <c r="A88" s="148"/>
      <c r="B88" s="147" t="s">
        <v>328</v>
      </c>
      <c r="C88" s="148"/>
      <c r="D88" s="152">
        <v>85</v>
      </c>
      <c r="E88" s="148"/>
      <c r="F88" s="155"/>
      <c r="G88" s="148"/>
      <c r="H88" s="148"/>
      <c r="I88" s="148"/>
      <c r="J88" s="155"/>
      <c r="K88" s="148"/>
      <c r="L88" s="148"/>
      <c r="M88" s="148"/>
      <c r="N88" s="155"/>
      <c r="O88" s="148"/>
      <c r="P88" s="144" t="s">
        <v>442</v>
      </c>
      <c r="Q88" s="148"/>
      <c r="R88" s="148"/>
      <c r="S88" s="148"/>
      <c r="U88" s="148"/>
      <c r="V88" s="148"/>
      <c r="W88" s="181"/>
      <c r="X88" s="137" t="s">
        <v>1628</v>
      </c>
      <c r="Y88" s="179" t="s">
        <v>1629</v>
      </c>
      <c r="Z88" s="148"/>
      <c r="AA88" s="179"/>
      <c r="AB88" s="148"/>
      <c r="AC88" s="148"/>
      <c r="AK88" s="148"/>
      <c r="AN88" s="175" t="s">
        <v>1726</v>
      </c>
      <c r="AP88" s="148"/>
      <c r="AQ88" s="179"/>
    </row>
    <row r="89" spans="1:43" s="37" customFormat="1" ht="15" customHeight="1">
      <c r="A89" s="148"/>
      <c r="B89" s="147" t="s">
        <v>329</v>
      </c>
      <c r="C89" s="148"/>
      <c r="D89" s="152">
        <v>86</v>
      </c>
      <c r="E89" s="148"/>
      <c r="F89" s="155"/>
      <c r="G89" s="148"/>
      <c r="H89" s="148"/>
      <c r="I89" s="148"/>
      <c r="J89" s="155"/>
      <c r="K89" s="148"/>
      <c r="L89" s="148"/>
      <c r="M89" s="148"/>
      <c r="N89" s="155"/>
      <c r="O89" s="148"/>
      <c r="P89" s="144" t="s">
        <v>443</v>
      </c>
      <c r="Q89" s="148"/>
      <c r="R89" s="148"/>
      <c r="S89" s="148"/>
      <c r="U89" s="148"/>
      <c r="V89" s="148"/>
      <c r="W89" s="181"/>
      <c r="X89" s="137" t="s">
        <v>1630</v>
      </c>
      <c r="Y89" s="179" t="s">
        <v>1631</v>
      </c>
      <c r="Z89" s="148"/>
      <c r="AA89" s="179"/>
      <c r="AB89" s="148"/>
      <c r="AC89" s="148"/>
      <c r="AK89" s="148"/>
      <c r="AN89" s="175" t="s">
        <v>1727</v>
      </c>
      <c r="AP89" s="148"/>
      <c r="AQ89" s="179"/>
    </row>
    <row r="90" spans="1:43" s="37" customFormat="1" ht="15" customHeight="1">
      <c r="A90" s="148"/>
      <c r="B90" s="147" t="s">
        <v>330</v>
      </c>
      <c r="C90" s="148"/>
      <c r="D90" s="152">
        <v>87</v>
      </c>
      <c r="E90" s="148"/>
      <c r="F90" s="155"/>
      <c r="G90" s="148"/>
      <c r="H90" s="148"/>
      <c r="I90" s="148"/>
      <c r="J90" s="155"/>
      <c r="K90" s="148"/>
      <c r="L90" s="148"/>
      <c r="M90" s="148"/>
      <c r="N90" s="155"/>
      <c r="O90" s="148"/>
      <c r="P90" s="144" t="s">
        <v>444</v>
      </c>
      <c r="Q90" s="148"/>
      <c r="R90" s="148"/>
      <c r="S90" s="148"/>
      <c r="U90" s="148"/>
      <c r="V90" s="148"/>
      <c r="W90" s="181"/>
      <c r="X90" s="137" t="s">
        <v>1632</v>
      </c>
      <c r="Y90" s="179" t="s">
        <v>1633</v>
      </c>
      <c r="Z90" s="148"/>
      <c r="AA90" s="179"/>
      <c r="AB90" s="148"/>
      <c r="AC90" s="148"/>
      <c r="AK90" s="148"/>
      <c r="AN90" s="175" t="s">
        <v>1728</v>
      </c>
      <c r="AP90" s="148"/>
      <c r="AQ90" s="179"/>
    </row>
    <row r="91" spans="1:43" s="37" customFormat="1" ht="15" customHeight="1">
      <c r="A91" s="148"/>
      <c r="B91" s="147" t="s">
        <v>331</v>
      </c>
      <c r="C91" s="148"/>
      <c r="D91" s="152">
        <v>88</v>
      </c>
      <c r="E91" s="148"/>
      <c r="F91" s="155"/>
      <c r="G91" s="148"/>
      <c r="H91" s="148"/>
      <c r="I91" s="148"/>
      <c r="J91" s="155"/>
      <c r="K91" s="148"/>
      <c r="L91" s="148"/>
      <c r="M91" s="148"/>
      <c r="N91" s="155"/>
      <c r="O91" s="148"/>
      <c r="P91" s="144" t="s">
        <v>907</v>
      </c>
      <c r="Q91" s="148"/>
      <c r="R91" s="148"/>
      <c r="S91" s="148"/>
      <c r="U91" s="148"/>
      <c r="V91" s="148"/>
      <c r="W91" s="181"/>
      <c r="X91" s="137" t="s">
        <v>1634</v>
      </c>
      <c r="Y91" s="179" t="s">
        <v>1635</v>
      </c>
      <c r="Z91" s="148"/>
      <c r="AA91" s="179"/>
      <c r="AB91" s="148"/>
      <c r="AC91" s="148"/>
      <c r="AK91" s="148"/>
      <c r="AN91" s="175" t="s">
        <v>1729</v>
      </c>
      <c r="AP91" s="148"/>
      <c r="AQ91" s="179"/>
    </row>
    <row r="92" spans="1:43" s="37" customFormat="1" ht="15" customHeight="1">
      <c r="A92" s="148"/>
      <c r="B92" s="147" t="s">
        <v>332</v>
      </c>
      <c r="C92" s="148"/>
      <c r="D92" s="152">
        <v>89</v>
      </c>
      <c r="E92" s="148"/>
      <c r="F92" s="155"/>
      <c r="G92" s="148"/>
      <c r="H92" s="148"/>
      <c r="I92" s="148"/>
      <c r="J92" s="155"/>
      <c r="K92" s="148"/>
      <c r="L92" s="148"/>
      <c r="M92" s="148"/>
      <c r="N92" s="155"/>
      <c r="O92" s="148"/>
      <c r="P92" s="148"/>
      <c r="Q92" s="148"/>
      <c r="R92" s="148"/>
      <c r="S92" s="148"/>
      <c r="U92" s="148"/>
      <c r="V92" s="148"/>
      <c r="W92" s="181"/>
      <c r="X92" s="137" t="s">
        <v>1636</v>
      </c>
      <c r="Y92" s="179" t="s">
        <v>1637</v>
      </c>
      <c r="Z92" s="148"/>
      <c r="AA92" s="179"/>
      <c r="AB92" s="148"/>
      <c r="AC92" s="148"/>
      <c r="AK92" s="148"/>
      <c r="AN92" s="175" t="s">
        <v>1730</v>
      </c>
      <c r="AP92" s="148"/>
      <c r="AQ92" s="179"/>
    </row>
    <row r="93" spans="1:43" s="37" customFormat="1" ht="15" customHeight="1">
      <c r="A93" s="148"/>
      <c r="B93" s="147" t="s">
        <v>333</v>
      </c>
      <c r="C93" s="148"/>
      <c r="D93" s="152">
        <v>90</v>
      </c>
      <c r="E93" s="148"/>
      <c r="F93" s="155"/>
      <c r="G93" s="148"/>
      <c r="H93" s="148"/>
      <c r="I93" s="148"/>
      <c r="J93" s="155"/>
      <c r="K93" s="148"/>
      <c r="L93" s="148"/>
      <c r="M93" s="148"/>
      <c r="N93" s="155"/>
      <c r="O93" s="148"/>
      <c r="P93" s="148"/>
      <c r="Q93" s="148"/>
      <c r="R93" s="148"/>
      <c r="S93" s="148"/>
      <c r="U93" s="148"/>
      <c r="V93" s="148"/>
      <c r="W93" s="181"/>
      <c r="X93" s="137" t="s">
        <v>1638</v>
      </c>
      <c r="Y93" s="179" t="s">
        <v>1639</v>
      </c>
      <c r="Z93" s="148"/>
      <c r="AA93" s="179"/>
      <c r="AB93" s="148"/>
      <c r="AC93" s="148"/>
      <c r="AK93" s="148"/>
      <c r="AN93" s="175" t="s">
        <v>1731</v>
      </c>
      <c r="AP93" s="148"/>
      <c r="AQ93" s="179"/>
    </row>
    <row r="94" spans="1:43" s="37" customFormat="1" ht="15" customHeight="1">
      <c r="A94" s="148"/>
      <c r="B94" s="147" t="s">
        <v>334</v>
      </c>
      <c r="C94" s="148"/>
      <c r="D94" s="152">
        <v>91</v>
      </c>
      <c r="E94" s="148"/>
      <c r="F94" s="155"/>
      <c r="G94" s="148"/>
      <c r="H94" s="148"/>
      <c r="I94" s="148"/>
      <c r="J94" s="155"/>
      <c r="K94" s="148"/>
      <c r="L94" s="148"/>
      <c r="M94" s="148"/>
      <c r="N94" s="155"/>
      <c r="O94" s="148"/>
      <c r="P94" s="148"/>
      <c r="Q94" s="148"/>
      <c r="R94" s="148"/>
      <c r="S94" s="148"/>
      <c r="U94" s="148"/>
      <c r="V94" s="148"/>
      <c r="W94" s="181"/>
      <c r="X94" s="137" t="s">
        <v>1640</v>
      </c>
      <c r="Y94" s="179" t="s">
        <v>1641</v>
      </c>
      <c r="Z94" s="148"/>
      <c r="AA94" s="179"/>
      <c r="AB94" s="148"/>
      <c r="AC94" s="148"/>
      <c r="AK94" s="148"/>
      <c r="AN94" s="175" t="s">
        <v>1732</v>
      </c>
      <c r="AP94" s="148"/>
      <c r="AQ94" s="179"/>
    </row>
    <row r="95" spans="1:43" s="37" customFormat="1" ht="15" customHeight="1">
      <c r="A95" s="148"/>
      <c r="B95" s="147" t="s">
        <v>335</v>
      </c>
      <c r="C95" s="148"/>
      <c r="D95" s="152">
        <v>92</v>
      </c>
      <c r="E95" s="148"/>
      <c r="F95" s="155"/>
      <c r="G95" s="148"/>
      <c r="H95" s="148"/>
      <c r="I95" s="148"/>
      <c r="J95" s="155"/>
      <c r="K95" s="148"/>
      <c r="L95" s="148"/>
      <c r="M95" s="148"/>
      <c r="N95" s="155"/>
      <c r="O95" s="148"/>
      <c r="P95" s="148"/>
      <c r="Q95" s="148"/>
      <c r="R95" s="148"/>
      <c r="S95" s="148"/>
      <c r="U95" s="148"/>
      <c r="V95" s="148"/>
      <c r="W95" s="181"/>
      <c r="X95" s="143" t="s">
        <v>1642</v>
      </c>
      <c r="Y95" s="179" t="s">
        <v>1643</v>
      </c>
      <c r="Z95" s="148"/>
      <c r="AA95" s="179"/>
      <c r="AB95" s="148"/>
      <c r="AC95" s="148"/>
      <c r="AK95" s="148"/>
      <c r="AN95" s="175" t="s">
        <v>1733</v>
      </c>
      <c r="AP95" s="148"/>
      <c r="AQ95" s="179"/>
    </row>
    <row r="96" spans="1:43" s="37" customFormat="1" ht="15" customHeight="1">
      <c r="A96" s="148"/>
      <c r="B96" s="147" t="s">
        <v>336</v>
      </c>
      <c r="C96" s="148"/>
      <c r="D96" s="152">
        <v>93</v>
      </c>
      <c r="E96" s="148"/>
      <c r="F96" s="155"/>
      <c r="G96" s="148"/>
      <c r="H96" s="148"/>
      <c r="I96" s="148"/>
      <c r="J96" s="155"/>
      <c r="K96" s="148"/>
      <c r="L96" s="148"/>
      <c r="M96" s="148"/>
      <c r="N96" s="155"/>
      <c r="O96" s="148"/>
      <c r="P96" s="148"/>
      <c r="Q96" s="148"/>
      <c r="R96" s="148"/>
      <c r="S96" s="148"/>
      <c r="U96" s="148"/>
      <c r="V96" s="148"/>
      <c r="W96" s="181"/>
      <c r="X96" s="137" t="s">
        <v>1644</v>
      </c>
      <c r="Y96" s="179" t="s">
        <v>1645</v>
      </c>
      <c r="Z96" s="148"/>
      <c r="AA96" s="179"/>
      <c r="AB96" s="148"/>
      <c r="AC96" s="148"/>
      <c r="AK96" s="148"/>
      <c r="AN96" s="175" t="s">
        <v>1734</v>
      </c>
      <c r="AP96" s="148"/>
      <c r="AQ96" s="179"/>
    </row>
    <row r="97" spans="1:43" s="37" customFormat="1" ht="15" customHeight="1">
      <c r="A97" s="148"/>
      <c r="B97" s="147" t="s">
        <v>337</v>
      </c>
      <c r="C97" s="148"/>
      <c r="D97" s="152">
        <v>94</v>
      </c>
      <c r="E97" s="148"/>
      <c r="F97" s="155"/>
      <c r="G97" s="148"/>
      <c r="H97" s="148"/>
      <c r="I97" s="148"/>
      <c r="J97" s="155"/>
      <c r="K97" s="148"/>
      <c r="L97" s="148"/>
      <c r="M97" s="148"/>
      <c r="N97" s="155"/>
      <c r="O97" s="148"/>
      <c r="P97" s="148"/>
      <c r="Q97" s="148"/>
      <c r="R97" s="148"/>
      <c r="S97" s="148"/>
      <c r="U97" s="148"/>
      <c r="V97" s="148"/>
      <c r="W97" s="181"/>
      <c r="X97" s="137" t="s">
        <v>1646</v>
      </c>
      <c r="Y97" s="179" t="s">
        <v>1647</v>
      </c>
      <c r="Z97" s="148"/>
      <c r="AA97" s="179"/>
      <c r="AB97" s="148"/>
      <c r="AC97" s="148"/>
      <c r="AK97" s="148"/>
      <c r="AN97" s="175" t="s">
        <v>1735</v>
      </c>
      <c r="AP97" s="148"/>
      <c r="AQ97" s="179"/>
    </row>
    <row r="98" spans="1:43" s="37" customFormat="1" ht="15" customHeight="1">
      <c r="A98" s="148"/>
      <c r="B98" s="147" t="s">
        <v>338</v>
      </c>
      <c r="C98" s="148"/>
      <c r="D98" s="152">
        <v>95</v>
      </c>
      <c r="E98" s="148"/>
      <c r="F98" s="155"/>
      <c r="G98" s="148"/>
      <c r="H98" s="148"/>
      <c r="I98" s="148"/>
      <c r="J98" s="155"/>
      <c r="K98" s="148"/>
      <c r="L98" s="148"/>
      <c r="M98" s="148"/>
      <c r="N98" s="155"/>
      <c r="O98" s="148"/>
      <c r="P98" s="148"/>
      <c r="Q98" s="148"/>
      <c r="R98" s="148"/>
      <c r="S98" s="148"/>
      <c r="U98" s="148"/>
      <c r="V98" s="148"/>
      <c r="W98" s="181"/>
      <c r="X98" s="137" t="s">
        <v>1999</v>
      </c>
      <c r="Y98" s="179" t="s">
        <v>1208</v>
      </c>
      <c r="Z98" s="148"/>
      <c r="AA98" s="179"/>
      <c r="AB98" s="148"/>
      <c r="AC98" s="148"/>
      <c r="AK98" s="148"/>
      <c r="AN98" s="175" t="s">
        <v>1736</v>
      </c>
      <c r="AP98" s="148"/>
      <c r="AQ98" s="179"/>
    </row>
    <row r="99" spans="1:43" s="37" customFormat="1" ht="15" customHeight="1">
      <c r="A99" s="148"/>
      <c r="B99" s="147" t="s">
        <v>339</v>
      </c>
      <c r="C99" s="148"/>
      <c r="D99" s="152">
        <v>96</v>
      </c>
      <c r="E99" s="148"/>
      <c r="F99" s="155"/>
      <c r="G99" s="148"/>
      <c r="H99" s="148"/>
      <c r="I99" s="148"/>
      <c r="J99" s="155"/>
      <c r="K99" s="148"/>
      <c r="L99" s="148"/>
      <c r="M99" s="148"/>
      <c r="N99" s="155"/>
      <c r="O99" s="148"/>
      <c r="P99" s="148"/>
      <c r="Q99" s="148"/>
      <c r="R99" s="148"/>
      <c r="S99" s="148"/>
      <c r="U99" s="148"/>
      <c r="V99" s="148"/>
      <c r="W99" s="181"/>
      <c r="X99" s="142" t="s">
        <v>1648</v>
      </c>
      <c r="Y99" s="179" t="s">
        <v>1649</v>
      </c>
      <c r="Z99" s="148"/>
      <c r="AA99" s="179"/>
      <c r="AB99" s="148"/>
      <c r="AC99" s="148"/>
      <c r="AK99" s="148"/>
      <c r="AN99" s="175" t="s">
        <v>1737</v>
      </c>
      <c r="AP99" s="148"/>
      <c r="AQ99" s="179"/>
    </row>
    <row r="100" spans="1:43" s="37" customFormat="1" ht="15" customHeight="1">
      <c r="A100" s="148"/>
      <c r="B100" s="147" t="s">
        <v>340</v>
      </c>
      <c r="C100" s="148"/>
      <c r="D100" s="152">
        <v>97</v>
      </c>
      <c r="E100" s="148"/>
      <c r="F100" s="155"/>
      <c r="G100" s="148"/>
      <c r="H100" s="148"/>
      <c r="I100" s="148"/>
      <c r="J100" s="155"/>
      <c r="K100" s="148"/>
      <c r="L100" s="148"/>
      <c r="M100" s="148"/>
      <c r="N100" s="155"/>
      <c r="O100" s="148"/>
      <c r="P100" s="148"/>
      <c r="Q100" s="148"/>
      <c r="R100" s="148"/>
      <c r="S100" s="148"/>
      <c r="U100" s="148"/>
      <c r="V100" s="148"/>
      <c r="W100" s="181"/>
      <c r="X100" s="137" t="s">
        <v>1650</v>
      </c>
      <c r="Y100" s="179" t="s">
        <v>1651</v>
      </c>
      <c r="Z100" s="148"/>
      <c r="AA100" s="179"/>
      <c r="AB100" s="148"/>
      <c r="AC100" s="148"/>
      <c r="AK100" s="148"/>
      <c r="AN100" s="175" t="s">
        <v>1738</v>
      </c>
      <c r="AP100" s="148"/>
      <c r="AQ100" s="179"/>
    </row>
    <row r="101" spans="1:43" s="37" customFormat="1" ht="15" customHeight="1">
      <c r="A101" s="148"/>
      <c r="B101" s="147" t="s">
        <v>341</v>
      </c>
      <c r="C101" s="148"/>
      <c r="D101" s="152">
        <v>98</v>
      </c>
      <c r="E101" s="148"/>
      <c r="F101" s="155"/>
      <c r="G101" s="148"/>
      <c r="H101" s="148"/>
      <c r="I101" s="148"/>
      <c r="J101" s="155"/>
      <c r="K101" s="148"/>
      <c r="L101" s="148"/>
      <c r="M101" s="148"/>
      <c r="N101" s="155"/>
      <c r="O101" s="148"/>
      <c r="P101" s="148"/>
      <c r="Q101" s="148"/>
      <c r="R101" s="148"/>
      <c r="S101" s="148"/>
      <c r="U101" s="148"/>
      <c r="V101" s="148"/>
      <c r="W101" s="181"/>
      <c r="X101" s="137" t="s">
        <v>1652</v>
      </c>
      <c r="Y101" s="179" t="s">
        <v>1653</v>
      </c>
      <c r="Z101" s="148"/>
      <c r="AA101" s="179"/>
      <c r="AB101" s="148"/>
      <c r="AC101" s="148"/>
      <c r="AK101" s="148"/>
      <c r="AN101" s="175" t="s">
        <v>1739</v>
      </c>
      <c r="AP101" s="148"/>
      <c r="AQ101" s="179"/>
    </row>
    <row r="102" spans="1:43" s="37" customFormat="1" ht="15" customHeight="1">
      <c r="A102" s="148"/>
      <c r="B102" s="147" t="s">
        <v>342</v>
      </c>
      <c r="C102" s="148"/>
      <c r="D102" s="152">
        <v>99</v>
      </c>
      <c r="E102" s="148"/>
      <c r="F102" s="155"/>
      <c r="G102" s="148"/>
      <c r="H102" s="148"/>
      <c r="I102" s="148"/>
      <c r="J102" s="155"/>
      <c r="K102" s="148"/>
      <c r="L102" s="148"/>
      <c r="M102" s="148"/>
      <c r="N102" s="155"/>
      <c r="O102" s="148"/>
      <c r="P102" s="148"/>
      <c r="Q102" s="148"/>
      <c r="R102" s="148"/>
      <c r="S102" s="148"/>
      <c r="U102" s="148"/>
      <c r="V102" s="148"/>
      <c r="W102" s="181"/>
      <c r="X102" s="137" t="s">
        <v>1656</v>
      </c>
      <c r="Y102" s="179" t="s">
        <v>1657</v>
      </c>
      <c r="Z102" s="148"/>
      <c r="AA102" s="179"/>
      <c r="AB102" s="148"/>
      <c r="AC102" s="148"/>
      <c r="AK102" s="148"/>
      <c r="AN102" s="175" t="s">
        <v>1740</v>
      </c>
      <c r="AP102" s="148"/>
      <c r="AQ102" s="179"/>
    </row>
    <row r="103" spans="1:43" s="37" customFormat="1" ht="15" customHeight="1">
      <c r="A103" s="148"/>
      <c r="B103" s="147" t="s">
        <v>343</v>
      </c>
      <c r="C103" s="148"/>
      <c r="D103" s="152">
        <v>100</v>
      </c>
      <c r="E103" s="148"/>
      <c r="F103" s="155"/>
      <c r="G103" s="148"/>
      <c r="H103" s="148"/>
      <c r="I103" s="148"/>
      <c r="J103" s="155"/>
      <c r="K103" s="148"/>
      <c r="L103" s="148"/>
      <c r="M103" s="148"/>
      <c r="N103" s="155"/>
      <c r="O103" s="148"/>
      <c r="P103" s="148"/>
      <c r="Q103" s="148"/>
      <c r="R103" s="148"/>
      <c r="S103" s="148"/>
      <c r="U103" s="148"/>
      <c r="V103" s="148"/>
      <c r="W103" s="181"/>
      <c r="X103" s="143" t="s">
        <v>1658</v>
      </c>
      <c r="Y103" s="179" t="s">
        <v>1659</v>
      </c>
      <c r="Z103" s="148"/>
      <c r="AA103" s="179"/>
      <c r="AB103" s="148"/>
      <c r="AC103" s="148"/>
      <c r="AK103" s="148"/>
      <c r="AN103" s="175" t="s">
        <v>1741</v>
      </c>
      <c r="AP103" s="148"/>
      <c r="AQ103" s="179"/>
    </row>
    <row r="104" spans="1:43" s="37" customFormat="1" ht="15" customHeight="1">
      <c r="A104" s="148"/>
      <c r="B104" s="147" t="s">
        <v>344</v>
      </c>
      <c r="C104" s="148"/>
      <c r="D104" s="152">
        <v>101</v>
      </c>
      <c r="E104" s="148"/>
      <c r="F104" s="155"/>
      <c r="G104" s="148"/>
      <c r="H104" s="148"/>
      <c r="I104" s="148"/>
      <c r="J104" s="155"/>
      <c r="K104" s="148"/>
      <c r="L104" s="148"/>
      <c r="M104" s="148"/>
      <c r="N104" s="155"/>
      <c r="O104" s="148"/>
      <c r="P104" s="148"/>
      <c r="Q104" s="148"/>
      <c r="R104" s="148"/>
      <c r="S104" s="148"/>
      <c r="U104" s="148"/>
      <c r="V104" s="148"/>
      <c r="W104" s="181"/>
      <c r="X104" s="137" t="s">
        <v>1660</v>
      </c>
      <c r="Y104" s="179" t="s">
        <v>1661</v>
      </c>
      <c r="Z104" s="148"/>
      <c r="AA104" s="179"/>
      <c r="AB104" s="148"/>
      <c r="AC104" s="148"/>
      <c r="AK104" s="148"/>
      <c r="AN104" s="175" t="s">
        <v>1742</v>
      </c>
      <c r="AP104" s="148"/>
      <c r="AQ104" s="179"/>
    </row>
    <row r="105" spans="1:43" s="37" customFormat="1" ht="15" customHeight="1">
      <c r="A105" s="148"/>
      <c r="B105" s="147" t="s">
        <v>345</v>
      </c>
      <c r="C105" s="148"/>
      <c r="D105" s="152">
        <v>102</v>
      </c>
      <c r="E105" s="148"/>
      <c r="F105" s="155"/>
      <c r="G105" s="148"/>
      <c r="H105" s="148"/>
      <c r="I105" s="148"/>
      <c r="J105" s="155"/>
      <c r="K105" s="148"/>
      <c r="L105" s="148"/>
      <c r="M105" s="148"/>
      <c r="N105" s="155"/>
      <c r="O105" s="148"/>
      <c r="P105" s="148"/>
      <c r="Q105" s="148"/>
      <c r="R105" s="148"/>
      <c r="S105" s="148"/>
      <c r="U105" s="148"/>
      <c r="V105" s="148"/>
      <c r="W105" s="181"/>
      <c r="X105" s="142" t="s">
        <v>1662</v>
      </c>
      <c r="Y105" s="179" t="s">
        <v>1663</v>
      </c>
      <c r="Z105" s="148"/>
      <c r="AA105" s="179"/>
      <c r="AB105" s="148"/>
      <c r="AC105" s="148"/>
      <c r="AK105" s="148"/>
      <c r="AN105" s="175" t="s">
        <v>1743</v>
      </c>
      <c r="AP105" s="148"/>
      <c r="AQ105" s="179"/>
    </row>
    <row r="106" spans="1:43" s="37" customFormat="1" ht="15" customHeight="1">
      <c r="A106" s="148"/>
      <c r="B106" s="147" t="s">
        <v>346</v>
      </c>
      <c r="C106" s="148"/>
      <c r="D106" s="152">
        <v>103</v>
      </c>
      <c r="E106" s="148"/>
      <c r="F106" s="155"/>
      <c r="G106" s="148"/>
      <c r="H106" s="148"/>
      <c r="I106" s="148"/>
      <c r="J106" s="155"/>
      <c r="K106" s="148"/>
      <c r="L106" s="148"/>
      <c r="M106" s="148"/>
      <c r="N106" s="155"/>
      <c r="O106" s="148"/>
      <c r="P106" s="148"/>
      <c r="Q106" s="148"/>
      <c r="R106" s="148"/>
      <c r="S106" s="148"/>
      <c r="U106" s="148"/>
      <c r="V106" s="148"/>
      <c r="W106" s="181"/>
      <c r="X106" s="137" t="s">
        <v>1664</v>
      </c>
      <c r="Y106" s="179" t="s">
        <v>1665</v>
      </c>
      <c r="Z106" s="148"/>
      <c r="AA106" s="179"/>
      <c r="AB106" s="148"/>
      <c r="AC106" s="148"/>
      <c r="AK106" s="148"/>
      <c r="AN106" s="175" t="s">
        <v>1691</v>
      </c>
      <c r="AP106" s="148"/>
      <c r="AQ106" s="179"/>
    </row>
    <row r="107" spans="1:43" s="37" customFormat="1" ht="15" customHeight="1">
      <c r="A107" s="148"/>
      <c r="B107" s="147" t="s">
        <v>347</v>
      </c>
      <c r="C107" s="148"/>
      <c r="D107" s="152">
        <v>104</v>
      </c>
      <c r="E107" s="148"/>
      <c r="F107" s="155"/>
      <c r="G107" s="148"/>
      <c r="H107" s="148"/>
      <c r="I107" s="148"/>
      <c r="J107" s="155"/>
      <c r="K107" s="148"/>
      <c r="L107" s="148"/>
      <c r="M107" s="148"/>
      <c r="N107" s="155"/>
      <c r="O107" s="148"/>
      <c r="P107" s="148"/>
      <c r="Q107" s="148"/>
      <c r="R107" s="148"/>
      <c r="S107" s="148"/>
      <c r="U107" s="148"/>
      <c r="V107" s="148"/>
      <c r="W107" s="181"/>
      <c r="X107" s="143" t="s">
        <v>1666</v>
      </c>
      <c r="Y107" s="179" t="s">
        <v>1667</v>
      </c>
      <c r="Z107" s="148"/>
      <c r="AA107" s="179"/>
      <c r="AB107" s="148"/>
      <c r="AC107" s="148"/>
      <c r="AK107" s="148"/>
      <c r="AN107" s="175" t="s">
        <v>1744</v>
      </c>
      <c r="AP107" s="148"/>
      <c r="AQ107" s="179"/>
    </row>
    <row r="108" spans="1:43" s="37" customFormat="1" ht="15" customHeight="1">
      <c r="A108" s="148"/>
      <c r="B108" s="147" t="s">
        <v>348</v>
      </c>
      <c r="C108" s="148"/>
      <c r="D108" s="152">
        <v>105</v>
      </c>
      <c r="E108" s="148"/>
      <c r="F108" s="155"/>
      <c r="G108" s="148"/>
      <c r="H108" s="148"/>
      <c r="I108" s="148"/>
      <c r="J108" s="155"/>
      <c r="K108" s="148"/>
      <c r="L108" s="148"/>
      <c r="M108" s="148"/>
      <c r="N108" s="155"/>
      <c r="O108" s="148"/>
      <c r="P108" s="148"/>
      <c r="Q108" s="148"/>
      <c r="R108" s="148"/>
      <c r="S108" s="148"/>
      <c r="U108" s="148"/>
      <c r="V108" s="148"/>
      <c r="W108" s="181"/>
      <c r="X108" s="137" t="s">
        <v>1668</v>
      </c>
      <c r="Y108" s="179" t="s">
        <v>1669</v>
      </c>
      <c r="Z108" s="148"/>
      <c r="AA108" s="179"/>
      <c r="AB108" s="148"/>
      <c r="AC108" s="148"/>
      <c r="AK108" s="148"/>
      <c r="AN108" s="175" t="s">
        <v>1745</v>
      </c>
      <c r="AP108" s="148"/>
      <c r="AQ108" s="179"/>
    </row>
    <row r="109" spans="1:43" s="37" customFormat="1" ht="15" customHeight="1">
      <c r="A109" s="148"/>
      <c r="B109" s="147" t="s">
        <v>349</v>
      </c>
      <c r="C109" s="148"/>
      <c r="D109" s="152">
        <v>106</v>
      </c>
      <c r="E109" s="148"/>
      <c r="F109" s="155"/>
      <c r="G109" s="148"/>
      <c r="H109" s="148"/>
      <c r="I109" s="148"/>
      <c r="J109" s="155"/>
      <c r="K109" s="148"/>
      <c r="L109" s="148"/>
      <c r="M109" s="148"/>
      <c r="N109" s="155"/>
      <c r="O109" s="148"/>
      <c r="P109" s="148"/>
      <c r="Q109" s="148"/>
      <c r="R109" s="148"/>
      <c r="S109" s="148"/>
      <c r="U109" s="148"/>
      <c r="V109" s="148"/>
      <c r="W109" s="181"/>
      <c r="X109" s="137" t="s">
        <v>1670</v>
      </c>
      <c r="Y109" s="179" t="s">
        <v>1671</v>
      </c>
      <c r="Z109" s="148"/>
      <c r="AA109" s="179"/>
      <c r="AB109" s="148"/>
      <c r="AC109" s="148"/>
      <c r="AK109" s="148"/>
      <c r="AN109" s="175" t="s">
        <v>1746</v>
      </c>
      <c r="AP109" s="148"/>
      <c r="AQ109" s="179"/>
    </row>
    <row r="110" spans="1:43" s="37" customFormat="1" ht="15" customHeight="1">
      <c r="A110" s="148"/>
      <c r="B110" s="147" t="s">
        <v>350</v>
      </c>
      <c r="C110" s="148"/>
      <c r="D110" s="152">
        <v>107</v>
      </c>
      <c r="E110" s="148"/>
      <c r="F110" s="155"/>
      <c r="G110" s="148"/>
      <c r="H110" s="148"/>
      <c r="I110" s="148"/>
      <c r="J110" s="155"/>
      <c r="K110" s="148"/>
      <c r="L110" s="148"/>
      <c r="M110" s="148"/>
      <c r="N110" s="155"/>
      <c r="O110" s="148"/>
      <c r="P110" s="148"/>
      <c r="Q110" s="148"/>
      <c r="R110" s="148"/>
      <c r="S110" s="148"/>
      <c r="U110" s="148"/>
      <c r="V110" s="148"/>
      <c r="W110" s="181"/>
      <c r="X110" s="142" t="s">
        <v>1672</v>
      </c>
      <c r="Y110" s="179" t="s">
        <v>1673</v>
      </c>
      <c r="Z110" s="148"/>
      <c r="AA110" s="179"/>
      <c r="AB110" s="148"/>
      <c r="AC110" s="148"/>
      <c r="AK110" s="148"/>
      <c r="AN110" s="175" t="s">
        <v>1747</v>
      </c>
      <c r="AP110" s="148"/>
      <c r="AQ110" s="179"/>
    </row>
    <row r="111" spans="1:43" s="37" customFormat="1" ht="15" customHeight="1">
      <c r="A111" s="148"/>
      <c r="B111" s="147" t="s">
        <v>351</v>
      </c>
      <c r="C111" s="148"/>
      <c r="D111" s="152">
        <v>108</v>
      </c>
      <c r="E111" s="148"/>
      <c r="F111" s="155"/>
      <c r="G111" s="148"/>
      <c r="H111" s="148"/>
      <c r="I111" s="148"/>
      <c r="J111" s="155"/>
      <c r="K111" s="148"/>
      <c r="L111" s="148"/>
      <c r="M111" s="148"/>
      <c r="N111" s="155"/>
      <c r="O111" s="148"/>
      <c r="P111" s="148"/>
      <c r="Q111" s="148"/>
      <c r="R111" s="148"/>
      <c r="S111" s="148"/>
      <c r="U111" s="148"/>
      <c r="V111" s="148"/>
      <c r="W111" s="181"/>
      <c r="X111" s="137" t="s">
        <v>1674</v>
      </c>
      <c r="Y111" s="179" t="s">
        <v>1675</v>
      </c>
      <c r="Z111" s="148"/>
      <c r="AA111" s="179"/>
      <c r="AB111" s="148"/>
      <c r="AC111" s="148"/>
      <c r="AK111" s="148"/>
      <c r="AN111" s="175" t="s">
        <v>1748</v>
      </c>
      <c r="AP111" s="148"/>
      <c r="AQ111" s="179"/>
    </row>
    <row r="112" spans="1:43" s="37" customFormat="1" ht="15" customHeight="1">
      <c r="A112" s="148"/>
      <c r="B112" s="147" t="s">
        <v>352</v>
      </c>
      <c r="C112" s="148"/>
      <c r="D112" s="152">
        <v>109</v>
      </c>
      <c r="E112" s="148"/>
      <c r="F112" s="155"/>
      <c r="G112" s="148"/>
      <c r="H112" s="148"/>
      <c r="I112" s="148"/>
      <c r="J112" s="155"/>
      <c r="K112" s="148"/>
      <c r="L112" s="148"/>
      <c r="M112" s="148"/>
      <c r="N112" s="155"/>
      <c r="O112" s="148"/>
      <c r="P112" s="148"/>
      <c r="Q112" s="148"/>
      <c r="R112" s="148"/>
      <c r="S112" s="148"/>
      <c r="U112" s="148"/>
      <c r="V112" s="148"/>
      <c r="W112" s="181"/>
      <c r="X112" s="137" t="s">
        <v>1676</v>
      </c>
      <c r="Y112" s="179" t="s">
        <v>1677</v>
      </c>
      <c r="Z112" s="148"/>
      <c r="AA112" s="179"/>
      <c r="AB112" s="148"/>
      <c r="AC112" s="148"/>
      <c r="AK112" s="148"/>
      <c r="AN112" s="175" t="s">
        <v>1749</v>
      </c>
      <c r="AP112" s="148"/>
      <c r="AQ112" s="179"/>
    </row>
    <row r="113" spans="1:43" s="37" customFormat="1" ht="15" customHeight="1">
      <c r="A113" s="148"/>
      <c r="B113" s="147" t="s">
        <v>245</v>
      </c>
      <c r="C113" s="148"/>
      <c r="D113" s="152">
        <v>110</v>
      </c>
      <c r="E113" s="148"/>
      <c r="F113" s="155"/>
      <c r="G113" s="148"/>
      <c r="H113" s="148"/>
      <c r="I113" s="148"/>
      <c r="J113" s="155"/>
      <c r="K113" s="148"/>
      <c r="L113" s="148"/>
      <c r="M113" s="148"/>
      <c r="N113" s="155"/>
      <c r="O113" s="148"/>
      <c r="P113" s="148"/>
      <c r="Q113" s="148"/>
      <c r="R113" s="148"/>
      <c r="S113" s="148"/>
      <c r="U113" s="148"/>
      <c r="V113" s="148"/>
      <c r="W113" s="181"/>
      <c r="X113" s="137" t="s">
        <v>1678</v>
      </c>
      <c r="Y113" s="179" t="s">
        <v>1179</v>
      </c>
      <c r="Z113" s="148"/>
      <c r="AA113" s="179"/>
      <c r="AB113" s="148"/>
      <c r="AC113" s="148"/>
      <c r="AK113" s="148"/>
      <c r="AN113" s="175" t="s">
        <v>1750</v>
      </c>
      <c r="AP113" s="148"/>
      <c r="AQ113" s="179"/>
    </row>
    <row r="114" spans="1:43" s="37" customFormat="1" ht="15" customHeight="1">
      <c r="A114" s="148"/>
      <c r="B114" s="147" t="s">
        <v>353</v>
      </c>
      <c r="C114" s="148"/>
      <c r="D114" s="152">
        <v>111</v>
      </c>
      <c r="E114" s="148"/>
      <c r="F114" s="155"/>
      <c r="G114" s="148"/>
      <c r="H114" s="148"/>
      <c r="I114" s="148"/>
      <c r="J114" s="155"/>
      <c r="K114" s="148"/>
      <c r="L114" s="148"/>
      <c r="M114" s="148"/>
      <c r="N114" s="155"/>
      <c r="O114" s="148"/>
      <c r="P114" s="148"/>
      <c r="Q114" s="148"/>
      <c r="R114" s="148"/>
      <c r="S114" s="148"/>
      <c r="U114" s="148"/>
      <c r="V114" s="148"/>
      <c r="W114" s="181"/>
      <c r="X114" s="137" t="s">
        <v>1679</v>
      </c>
      <c r="Y114" s="179" t="s">
        <v>1680</v>
      </c>
      <c r="Z114" s="148"/>
      <c r="AA114" s="179"/>
      <c r="AB114" s="148"/>
      <c r="AC114" s="148"/>
      <c r="AK114" s="148"/>
      <c r="AN114" s="175" t="s">
        <v>1751</v>
      </c>
      <c r="AP114" s="148"/>
      <c r="AQ114" s="179"/>
    </row>
    <row r="115" spans="1:43" s="37" customFormat="1" ht="15" customHeight="1">
      <c r="A115" s="148"/>
      <c r="B115" s="147" t="s">
        <v>354</v>
      </c>
      <c r="C115" s="148"/>
      <c r="D115" s="152">
        <v>112</v>
      </c>
      <c r="E115" s="148"/>
      <c r="F115" s="155"/>
      <c r="G115" s="148"/>
      <c r="H115" s="148"/>
      <c r="I115" s="148"/>
      <c r="J115" s="155"/>
      <c r="K115" s="148"/>
      <c r="L115" s="148"/>
      <c r="M115" s="148"/>
      <c r="N115" s="155"/>
      <c r="O115" s="148"/>
      <c r="P115" s="148"/>
      <c r="Q115" s="148"/>
      <c r="R115" s="148"/>
      <c r="S115" s="148"/>
      <c r="U115" s="148"/>
      <c r="V115" s="148"/>
      <c r="W115" s="181"/>
      <c r="X115" s="137" t="s">
        <v>1681</v>
      </c>
      <c r="Y115" s="179" t="s">
        <v>1682</v>
      </c>
      <c r="Z115" s="148"/>
      <c r="AA115" s="179"/>
      <c r="AB115" s="148"/>
      <c r="AC115" s="148"/>
      <c r="AK115" s="148"/>
      <c r="AN115" s="175" t="s">
        <v>1752</v>
      </c>
      <c r="AP115" s="148"/>
      <c r="AQ115" s="179"/>
    </row>
    <row r="116" spans="1:43" s="37" customFormat="1" ht="15" customHeight="1">
      <c r="A116" s="148"/>
      <c r="B116" s="147" t="s">
        <v>355</v>
      </c>
      <c r="C116" s="148"/>
      <c r="D116" s="152">
        <v>113</v>
      </c>
      <c r="E116" s="148"/>
      <c r="F116" s="155"/>
      <c r="G116" s="148"/>
      <c r="H116" s="148"/>
      <c r="I116" s="148"/>
      <c r="J116" s="155"/>
      <c r="K116" s="148"/>
      <c r="L116" s="148"/>
      <c r="M116" s="148"/>
      <c r="N116" s="155"/>
      <c r="O116" s="148"/>
      <c r="P116" s="148"/>
      <c r="Q116" s="148"/>
      <c r="R116" s="148"/>
      <c r="S116" s="148"/>
      <c r="U116" s="148"/>
      <c r="V116" s="148"/>
      <c r="W116" s="181"/>
      <c r="X116" s="137" t="s">
        <v>1683</v>
      </c>
      <c r="Y116" s="179" t="s">
        <v>1684</v>
      </c>
      <c r="Z116" s="148"/>
      <c r="AA116" s="179"/>
      <c r="AB116" s="148"/>
      <c r="AC116" s="148"/>
      <c r="AK116" s="148"/>
      <c r="AN116" s="175" t="s">
        <v>1753</v>
      </c>
      <c r="AP116" s="148"/>
      <c r="AQ116" s="179"/>
    </row>
    <row r="117" spans="1:43" s="37" customFormat="1" ht="15" customHeight="1">
      <c r="A117" s="148"/>
      <c r="B117" s="147" t="s">
        <v>356</v>
      </c>
      <c r="C117" s="148"/>
      <c r="D117" s="152">
        <v>114</v>
      </c>
      <c r="E117" s="148"/>
      <c r="F117" s="155"/>
      <c r="G117" s="148"/>
      <c r="H117" s="148"/>
      <c r="I117" s="148"/>
      <c r="J117" s="155"/>
      <c r="K117" s="148"/>
      <c r="L117" s="148"/>
      <c r="M117" s="148"/>
      <c r="N117" s="155"/>
      <c r="O117" s="148"/>
      <c r="P117" s="148"/>
      <c r="Q117" s="148"/>
      <c r="R117" s="148"/>
      <c r="S117" s="148"/>
      <c r="U117" s="148"/>
      <c r="V117" s="148"/>
      <c r="W117" s="181"/>
      <c r="X117" s="137" t="s">
        <v>1685</v>
      </c>
      <c r="Y117" s="179" t="s">
        <v>1686</v>
      </c>
      <c r="Z117" s="148"/>
      <c r="AA117" s="179"/>
      <c r="AB117" s="148"/>
      <c r="AC117" s="148"/>
      <c r="AK117" s="148"/>
      <c r="AN117" s="175" t="s">
        <v>1754</v>
      </c>
      <c r="AP117" s="148"/>
      <c r="AQ117" s="179"/>
    </row>
    <row r="118" spans="1:43" s="37" customFormat="1" ht="15" customHeight="1">
      <c r="A118" s="148"/>
      <c r="B118" s="147" t="s">
        <v>357</v>
      </c>
      <c r="C118" s="148"/>
      <c r="D118" s="152">
        <v>115</v>
      </c>
      <c r="E118" s="148"/>
      <c r="F118" s="155"/>
      <c r="G118" s="148"/>
      <c r="H118" s="148"/>
      <c r="I118" s="148"/>
      <c r="J118" s="155"/>
      <c r="K118" s="148"/>
      <c r="L118" s="148"/>
      <c r="M118" s="148"/>
      <c r="N118" s="155"/>
      <c r="O118" s="148"/>
      <c r="P118" s="148"/>
      <c r="Q118" s="148"/>
      <c r="R118" s="148"/>
      <c r="S118" s="148"/>
      <c r="U118" s="148"/>
      <c r="V118" s="148"/>
      <c r="W118" s="181"/>
      <c r="X118" s="137" t="s">
        <v>1687</v>
      </c>
      <c r="Y118" s="179" t="s">
        <v>1688</v>
      </c>
      <c r="Z118" s="148"/>
      <c r="AA118" s="179"/>
      <c r="AB118" s="148"/>
      <c r="AC118" s="148"/>
      <c r="AK118" s="148"/>
      <c r="AN118" s="175" t="s">
        <v>1755</v>
      </c>
      <c r="AP118" s="148"/>
      <c r="AQ118" s="179"/>
    </row>
    <row r="119" spans="1:43" s="37" customFormat="1" ht="15" customHeight="1">
      <c r="A119" s="148"/>
      <c r="B119" s="147" t="s">
        <v>358</v>
      </c>
      <c r="C119" s="148"/>
      <c r="D119" s="152">
        <v>116</v>
      </c>
      <c r="E119" s="148"/>
      <c r="F119" s="155"/>
      <c r="G119" s="148"/>
      <c r="H119" s="148"/>
      <c r="I119" s="148"/>
      <c r="J119" s="155"/>
      <c r="K119" s="148"/>
      <c r="L119" s="148"/>
      <c r="M119" s="148"/>
      <c r="N119" s="155"/>
      <c r="O119" s="148"/>
      <c r="P119" s="148"/>
      <c r="Q119" s="148"/>
      <c r="R119" s="148"/>
      <c r="S119" s="148"/>
      <c r="U119" s="148"/>
      <c r="V119" s="148"/>
      <c r="W119" s="181"/>
      <c r="X119" s="148"/>
      <c r="Y119" s="179"/>
      <c r="Z119" s="148"/>
      <c r="AA119" s="179"/>
      <c r="AB119" s="148"/>
      <c r="AC119" s="148"/>
      <c r="AK119" s="148"/>
      <c r="AN119" s="175" t="s">
        <v>1756</v>
      </c>
      <c r="AP119" s="148"/>
      <c r="AQ119" s="179"/>
    </row>
    <row r="120" spans="1:43" s="37" customFormat="1" ht="15" customHeight="1">
      <c r="A120" s="148"/>
      <c r="B120" s="147" t="s">
        <v>359</v>
      </c>
      <c r="C120" s="148"/>
      <c r="D120" s="152">
        <v>117</v>
      </c>
      <c r="E120" s="148"/>
      <c r="F120" s="155"/>
      <c r="G120" s="148"/>
      <c r="H120" s="148"/>
      <c r="I120" s="148"/>
      <c r="J120" s="155"/>
      <c r="K120" s="148"/>
      <c r="L120" s="148"/>
      <c r="M120" s="148"/>
      <c r="N120" s="155"/>
      <c r="O120" s="148"/>
      <c r="P120" s="148"/>
      <c r="Q120" s="148"/>
      <c r="R120" s="148"/>
      <c r="S120" s="148"/>
      <c r="U120" s="148"/>
      <c r="V120" s="148"/>
      <c r="W120" s="181"/>
      <c r="X120" s="148"/>
      <c r="Y120" s="179"/>
      <c r="Z120" s="148"/>
      <c r="AA120" s="179"/>
      <c r="AB120" s="148"/>
      <c r="AC120" s="148"/>
      <c r="AK120" s="148"/>
      <c r="AN120" s="175" t="s">
        <v>1757</v>
      </c>
      <c r="AP120" s="148"/>
      <c r="AQ120" s="179"/>
    </row>
    <row r="121" spans="1:43" s="37" customFormat="1" ht="15" customHeight="1">
      <c r="A121" s="148"/>
      <c r="B121" s="147" t="s">
        <v>360</v>
      </c>
      <c r="C121" s="148"/>
      <c r="D121" s="152">
        <v>118</v>
      </c>
      <c r="E121" s="148"/>
      <c r="F121" s="155"/>
      <c r="G121" s="148"/>
      <c r="H121" s="148"/>
      <c r="I121" s="148"/>
      <c r="J121" s="155"/>
      <c r="K121" s="148"/>
      <c r="L121" s="148"/>
      <c r="M121" s="148"/>
      <c r="N121" s="155"/>
      <c r="O121" s="148"/>
      <c r="P121" s="148"/>
      <c r="Q121" s="148"/>
      <c r="R121" s="148"/>
      <c r="S121" s="148"/>
      <c r="U121" s="148"/>
      <c r="V121" s="148"/>
      <c r="W121" s="181"/>
      <c r="X121" s="148"/>
      <c r="Y121" s="179"/>
      <c r="Z121" s="148"/>
      <c r="AA121" s="179"/>
      <c r="AB121" s="148"/>
      <c r="AC121" s="148"/>
      <c r="AK121" s="148"/>
      <c r="AN121" s="175" t="s">
        <v>1758</v>
      </c>
      <c r="AP121" s="148"/>
      <c r="AQ121" s="179"/>
    </row>
    <row r="122" spans="1:43" s="37" customFormat="1" ht="15" customHeight="1">
      <c r="A122" s="148"/>
      <c r="B122" s="147" t="s">
        <v>361</v>
      </c>
      <c r="C122" s="148"/>
      <c r="D122" s="152">
        <v>119</v>
      </c>
      <c r="E122" s="148"/>
      <c r="F122" s="155"/>
      <c r="G122" s="148"/>
      <c r="H122" s="148"/>
      <c r="I122" s="148"/>
      <c r="J122" s="155"/>
      <c r="K122" s="148"/>
      <c r="L122" s="148"/>
      <c r="M122" s="148"/>
      <c r="N122" s="155"/>
      <c r="O122" s="148"/>
      <c r="P122" s="148"/>
      <c r="Q122" s="148"/>
      <c r="R122" s="148"/>
      <c r="S122" s="148"/>
      <c r="U122" s="148"/>
      <c r="V122" s="148"/>
      <c r="W122" s="181"/>
      <c r="X122" s="148"/>
      <c r="Y122" s="179"/>
      <c r="Z122" s="148"/>
      <c r="AA122" s="179"/>
      <c r="AB122" s="148"/>
      <c r="AC122" s="148"/>
      <c r="AK122" s="148"/>
      <c r="AN122" s="175" t="s">
        <v>1759</v>
      </c>
      <c r="AP122" s="148"/>
      <c r="AQ122" s="179"/>
    </row>
    <row r="123" spans="1:43" s="37" customFormat="1" ht="15" customHeight="1">
      <c r="A123" s="148"/>
      <c r="B123" s="147" t="s">
        <v>362</v>
      </c>
      <c r="C123" s="148"/>
      <c r="D123" s="152">
        <v>120</v>
      </c>
      <c r="E123" s="148"/>
      <c r="F123" s="155"/>
      <c r="G123" s="148"/>
      <c r="H123" s="148"/>
      <c r="I123" s="148"/>
      <c r="J123" s="155"/>
      <c r="K123" s="148"/>
      <c r="L123" s="148"/>
      <c r="M123" s="148"/>
      <c r="N123" s="155"/>
      <c r="O123" s="148"/>
      <c r="P123" s="148"/>
      <c r="Q123" s="148"/>
      <c r="R123" s="148"/>
      <c r="S123" s="148"/>
      <c r="U123" s="148"/>
      <c r="V123" s="148"/>
      <c r="W123" s="181"/>
      <c r="X123" s="148"/>
      <c r="Y123" s="179"/>
      <c r="Z123" s="148"/>
      <c r="AA123" s="179"/>
      <c r="AB123" s="148"/>
      <c r="AC123" s="148"/>
      <c r="AK123" s="148"/>
      <c r="AN123" s="175" t="s">
        <v>1760</v>
      </c>
      <c r="AP123" s="148"/>
      <c r="AQ123" s="179"/>
    </row>
    <row r="124" spans="1:43" s="37" customFormat="1" ht="15" customHeight="1">
      <c r="A124" s="148"/>
      <c r="B124" s="147" t="s">
        <v>363</v>
      </c>
      <c r="C124" s="148"/>
      <c r="D124" s="152">
        <v>121</v>
      </c>
      <c r="E124" s="148"/>
      <c r="F124" s="155"/>
      <c r="G124" s="148"/>
      <c r="H124" s="148"/>
      <c r="I124" s="148"/>
      <c r="J124" s="155"/>
      <c r="K124" s="148"/>
      <c r="L124" s="148"/>
      <c r="M124" s="148"/>
      <c r="N124" s="155"/>
      <c r="O124" s="148"/>
      <c r="P124" s="148"/>
      <c r="Q124" s="148"/>
      <c r="R124" s="148"/>
      <c r="S124" s="148"/>
      <c r="U124" s="148"/>
      <c r="V124" s="148"/>
      <c r="W124" s="181"/>
      <c r="X124" s="148"/>
      <c r="Y124" s="179"/>
      <c r="Z124" s="148"/>
      <c r="AA124" s="179"/>
      <c r="AB124" s="148"/>
      <c r="AC124" s="148"/>
      <c r="AK124" s="148"/>
      <c r="AN124" s="175" t="s">
        <v>1761</v>
      </c>
      <c r="AP124" s="148"/>
      <c r="AQ124" s="179"/>
    </row>
    <row r="125" spans="1:43" s="37" customFormat="1" ht="15" customHeight="1">
      <c r="A125" s="148"/>
      <c r="B125" s="147" t="s">
        <v>364</v>
      </c>
      <c r="C125" s="148"/>
      <c r="D125" s="152">
        <v>122</v>
      </c>
      <c r="E125" s="148"/>
      <c r="F125" s="155"/>
      <c r="G125" s="148"/>
      <c r="H125" s="148"/>
      <c r="I125" s="148"/>
      <c r="J125" s="155"/>
      <c r="K125" s="148"/>
      <c r="L125" s="148"/>
      <c r="M125" s="148"/>
      <c r="N125" s="155"/>
      <c r="O125" s="148"/>
      <c r="P125" s="148"/>
      <c r="Q125" s="148"/>
      <c r="R125" s="148"/>
      <c r="S125" s="148"/>
      <c r="U125" s="148"/>
      <c r="V125" s="148"/>
      <c r="W125" s="181"/>
      <c r="X125" s="148"/>
      <c r="Y125" s="179"/>
      <c r="Z125" s="148"/>
      <c r="AA125" s="179"/>
      <c r="AB125" s="148"/>
      <c r="AC125" s="148"/>
      <c r="AK125" s="148"/>
      <c r="AN125" s="175" t="s">
        <v>1762</v>
      </c>
      <c r="AP125" s="148"/>
      <c r="AQ125" s="179"/>
    </row>
    <row r="126" spans="1:43" s="37" customFormat="1" ht="15" customHeight="1">
      <c r="A126" s="148"/>
      <c r="B126" s="147" t="s">
        <v>365</v>
      </c>
      <c r="C126" s="148"/>
      <c r="D126" s="152">
        <v>123</v>
      </c>
      <c r="E126" s="148"/>
      <c r="F126" s="155"/>
      <c r="G126" s="148"/>
      <c r="H126" s="148"/>
      <c r="I126" s="148"/>
      <c r="J126" s="155"/>
      <c r="K126" s="148"/>
      <c r="L126" s="148"/>
      <c r="M126" s="148"/>
      <c r="N126" s="155"/>
      <c r="O126" s="148"/>
      <c r="P126" s="148"/>
      <c r="Q126" s="148"/>
      <c r="R126" s="148"/>
      <c r="S126" s="148"/>
      <c r="U126" s="148"/>
      <c r="V126" s="148"/>
      <c r="W126" s="181"/>
      <c r="X126" s="148"/>
      <c r="Y126" s="179"/>
      <c r="Z126" s="148"/>
      <c r="AA126" s="179"/>
      <c r="AB126" s="148"/>
      <c r="AC126" s="148"/>
      <c r="AK126" s="148"/>
      <c r="AN126" s="175" t="s">
        <v>1763</v>
      </c>
      <c r="AP126" s="148"/>
      <c r="AQ126" s="179"/>
    </row>
    <row r="127" spans="1:43" s="37" customFormat="1" ht="15" customHeight="1">
      <c r="A127" s="148"/>
      <c r="B127" s="147" t="s">
        <v>366</v>
      </c>
      <c r="C127" s="148"/>
      <c r="D127" s="152">
        <v>124</v>
      </c>
      <c r="E127" s="148"/>
      <c r="F127" s="155"/>
      <c r="G127" s="148"/>
      <c r="H127" s="148"/>
      <c r="I127" s="148"/>
      <c r="J127" s="155"/>
      <c r="K127" s="148"/>
      <c r="L127" s="148"/>
      <c r="M127" s="148"/>
      <c r="N127" s="155"/>
      <c r="O127" s="148"/>
      <c r="P127" s="148"/>
      <c r="Q127" s="148"/>
      <c r="R127" s="148"/>
      <c r="S127" s="148"/>
      <c r="U127" s="148"/>
      <c r="V127" s="148"/>
      <c r="W127" s="181"/>
      <c r="X127" s="148"/>
      <c r="Y127" s="179"/>
      <c r="Z127" s="148"/>
      <c r="AA127" s="179"/>
      <c r="AB127" s="148"/>
      <c r="AC127" s="148"/>
      <c r="AK127" s="148"/>
      <c r="AN127" s="175" t="s">
        <v>1764</v>
      </c>
      <c r="AP127" s="148"/>
      <c r="AQ127" s="179"/>
    </row>
    <row r="128" spans="1:43" s="37" customFormat="1" ht="15" customHeight="1">
      <c r="A128" s="148"/>
      <c r="B128" s="147" t="s">
        <v>367</v>
      </c>
      <c r="C128" s="148"/>
      <c r="D128" s="152">
        <v>125</v>
      </c>
      <c r="E128" s="148"/>
      <c r="F128" s="155"/>
      <c r="G128" s="148"/>
      <c r="H128" s="148"/>
      <c r="I128" s="148"/>
      <c r="J128" s="155"/>
      <c r="K128" s="148"/>
      <c r="L128" s="148"/>
      <c r="M128" s="148"/>
      <c r="N128" s="155"/>
      <c r="O128" s="148"/>
      <c r="P128" s="148"/>
      <c r="Q128" s="148"/>
      <c r="R128" s="148"/>
      <c r="S128" s="148"/>
      <c r="U128" s="148"/>
      <c r="V128" s="148"/>
      <c r="W128" s="181"/>
      <c r="X128" s="148"/>
      <c r="Y128" s="179"/>
      <c r="Z128" s="148"/>
      <c r="AA128" s="179"/>
      <c r="AB128" s="148"/>
      <c r="AC128" s="148"/>
      <c r="AK128" s="148"/>
      <c r="AN128" s="175" t="s">
        <v>1765</v>
      </c>
      <c r="AP128" s="148"/>
      <c r="AQ128" s="179"/>
    </row>
    <row r="129" spans="1:43" s="37" customFormat="1" ht="15" customHeight="1">
      <c r="A129" s="148"/>
      <c r="B129" s="147" t="s">
        <v>368</v>
      </c>
      <c r="C129" s="148"/>
      <c r="D129" s="152">
        <v>126</v>
      </c>
      <c r="E129" s="148"/>
      <c r="F129" s="155"/>
      <c r="G129" s="148"/>
      <c r="H129" s="148"/>
      <c r="I129" s="148"/>
      <c r="J129" s="155"/>
      <c r="K129" s="148"/>
      <c r="L129" s="148"/>
      <c r="M129" s="148"/>
      <c r="N129" s="155"/>
      <c r="O129" s="148"/>
      <c r="P129" s="148"/>
      <c r="Q129" s="148"/>
      <c r="R129" s="148"/>
      <c r="S129" s="148"/>
      <c r="U129" s="148"/>
      <c r="V129" s="148"/>
      <c r="W129" s="181"/>
      <c r="X129" s="148"/>
      <c r="Y129" s="179"/>
      <c r="Z129" s="148"/>
      <c r="AA129" s="179"/>
      <c r="AB129" s="148"/>
      <c r="AC129" s="148"/>
      <c r="AK129" s="148"/>
      <c r="AN129" s="175" t="s">
        <v>1766</v>
      </c>
      <c r="AP129" s="148"/>
      <c r="AQ129" s="179"/>
    </row>
    <row r="130" spans="1:43" s="37" customFormat="1" ht="15" customHeight="1">
      <c r="A130" s="148"/>
      <c r="B130" s="147" t="s">
        <v>369</v>
      </c>
      <c r="C130" s="148"/>
      <c r="D130" s="152">
        <v>127</v>
      </c>
      <c r="E130" s="148"/>
      <c r="F130" s="155"/>
      <c r="G130" s="148"/>
      <c r="H130" s="148"/>
      <c r="I130" s="148"/>
      <c r="J130" s="155"/>
      <c r="K130" s="148"/>
      <c r="L130" s="148"/>
      <c r="M130" s="148"/>
      <c r="N130" s="155"/>
      <c r="O130" s="148"/>
      <c r="P130" s="148"/>
      <c r="Q130" s="148"/>
      <c r="R130" s="148"/>
      <c r="S130" s="148"/>
      <c r="U130" s="148"/>
      <c r="V130" s="148"/>
      <c r="W130" s="181"/>
      <c r="X130" s="148"/>
      <c r="Y130" s="179"/>
      <c r="Z130" s="148"/>
      <c r="AA130" s="179"/>
      <c r="AB130" s="148"/>
      <c r="AC130" s="148"/>
      <c r="AK130" s="148"/>
      <c r="AN130" s="175" t="s">
        <v>1767</v>
      </c>
      <c r="AP130" s="148"/>
      <c r="AQ130" s="179"/>
    </row>
    <row r="131" spans="1:43" s="37" customFormat="1" ht="15" customHeight="1">
      <c r="A131" s="148"/>
      <c r="B131" s="147" t="s">
        <v>370</v>
      </c>
      <c r="C131" s="148"/>
      <c r="D131" s="152">
        <v>128</v>
      </c>
      <c r="E131" s="148"/>
      <c r="F131" s="155"/>
      <c r="G131" s="148"/>
      <c r="H131" s="148"/>
      <c r="I131" s="148"/>
      <c r="J131" s="155"/>
      <c r="K131" s="148"/>
      <c r="L131" s="148"/>
      <c r="M131" s="148"/>
      <c r="N131" s="155"/>
      <c r="O131" s="148"/>
      <c r="P131" s="148"/>
      <c r="Q131" s="148"/>
      <c r="R131" s="148"/>
      <c r="S131" s="148"/>
      <c r="U131" s="148"/>
      <c r="V131" s="148"/>
      <c r="W131" s="181"/>
      <c r="X131" s="148"/>
      <c r="Y131" s="179"/>
      <c r="Z131" s="148"/>
      <c r="AA131" s="179"/>
      <c r="AB131" s="148"/>
      <c r="AC131" s="148"/>
      <c r="AK131" s="148"/>
      <c r="AN131" s="175" t="s">
        <v>1768</v>
      </c>
      <c r="AP131" s="148"/>
      <c r="AQ131" s="179"/>
    </row>
    <row r="132" spans="1:43" s="37" customFormat="1" ht="15" customHeight="1">
      <c r="A132" s="148"/>
      <c r="B132" s="147" t="s">
        <v>371</v>
      </c>
      <c r="C132" s="148"/>
      <c r="D132" s="152">
        <v>129</v>
      </c>
      <c r="E132" s="148"/>
      <c r="F132" s="155"/>
      <c r="G132" s="148"/>
      <c r="H132" s="148"/>
      <c r="I132" s="148"/>
      <c r="J132" s="155"/>
      <c r="K132" s="148"/>
      <c r="L132" s="148"/>
      <c r="M132" s="148"/>
      <c r="N132" s="155"/>
      <c r="O132" s="148"/>
      <c r="P132" s="148"/>
      <c r="Q132" s="148"/>
      <c r="R132" s="148"/>
      <c r="S132" s="148"/>
      <c r="U132" s="148"/>
      <c r="V132" s="148"/>
      <c r="W132" s="181"/>
      <c r="X132" s="148"/>
      <c r="Y132" s="179"/>
      <c r="Z132" s="148"/>
      <c r="AA132" s="179"/>
      <c r="AB132" s="148"/>
      <c r="AC132" s="148"/>
      <c r="AK132" s="148"/>
      <c r="AN132" s="175" t="s">
        <v>1769</v>
      </c>
      <c r="AP132" s="148"/>
      <c r="AQ132" s="179"/>
    </row>
    <row r="133" spans="1:43" s="37" customFormat="1" ht="15" customHeight="1">
      <c r="A133" s="148"/>
      <c r="B133" s="147" t="s">
        <v>372</v>
      </c>
      <c r="C133" s="148"/>
      <c r="D133" s="152">
        <v>130</v>
      </c>
      <c r="E133" s="148"/>
      <c r="F133" s="155"/>
      <c r="G133" s="148"/>
      <c r="H133" s="148"/>
      <c r="I133" s="148"/>
      <c r="J133" s="155"/>
      <c r="K133" s="148"/>
      <c r="L133" s="148"/>
      <c r="M133" s="148"/>
      <c r="N133" s="155"/>
      <c r="O133" s="148"/>
      <c r="P133" s="148"/>
      <c r="Q133" s="148"/>
      <c r="R133" s="148"/>
      <c r="S133" s="148"/>
      <c r="U133" s="148"/>
      <c r="V133" s="148"/>
      <c r="W133" s="181"/>
      <c r="X133" s="148"/>
      <c r="Y133" s="179"/>
      <c r="Z133" s="148"/>
      <c r="AA133" s="179"/>
      <c r="AB133" s="148"/>
      <c r="AC133" s="148"/>
      <c r="AK133" s="148"/>
      <c r="AN133" s="175" t="s">
        <v>1770</v>
      </c>
      <c r="AP133" s="148"/>
      <c r="AQ133" s="179"/>
    </row>
    <row r="134" spans="1:43" s="37" customFormat="1" ht="15" customHeight="1">
      <c r="A134" s="148"/>
      <c r="B134" s="147" t="s">
        <v>373</v>
      </c>
      <c r="C134" s="148"/>
      <c r="D134" s="152">
        <v>131</v>
      </c>
      <c r="E134" s="148"/>
      <c r="F134" s="155"/>
      <c r="G134" s="148"/>
      <c r="H134" s="148"/>
      <c r="I134" s="148"/>
      <c r="J134" s="155"/>
      <c r="K134" s="148"/>
      <c r="L134" s="148"/>
      <c r="M134" s="148"/>
      <c r="N134" s="155"/>
      <c r="O134" s="148"/>
      <c r="P134" s="148"/>
      <c r="Q134" s="148"/>
      <c r="R134" s="148"/>
      <c r="S134" s="148"/>
      <c r="U134" s="148"/>
      <c r="V134" s="148"/>
      <c r="W134" s="181"/>
      <c r="X134" s="148"/>
      <c r="Y134" s="179"/>
      <c r="Z134" s="148"/>
      <c r="AA134" s="179"/>
      <c r="AB134" s="148"/>
      <c r="AC134" s="148"/>
      <c r="AK134" s="148"/>
      <c r="AN134" s="175" t="s">
        <v>1771</v>
      </c>
      <c r="AP134" s="148"/>
      <c r="AQ134" s="179"/>
    </row>
    <row r="135" spans="1:43" s="37" customFormat="1" ht="15" customHeight="1">
      <c r="A135" s="148"/>
      <c r="B135" s="147" t="s">
        <v>374</v>
      </c>
      <c r="C135" s="148"/>
      <c r="D135" s="152">
        <v>132</v>
      </c>
      <c r="E135" s="148"/>
      <c r="F135" s="155"/>
      <c r="G135" s="148"/>
      <c r="H135" s="148"/>
      <c r="I135" s="148"/>
      <c r="J135" s="155"/>
      <c r="K135" s="148"/>
      <c r="L135" s="148"/>
      <c r="M135" s="148"/>
      <c r="N135" s="155"/>
      <c r="O135" s="148"/>
      <c r="P135" s="148"/>
      <c r="Q135" s="148"/>
      <c r="R135" s="148"/>
      <c r="S135" s="148"/>
      <c r="U135" s="148"/>
      <c r="V135" s="148"/>
      <c r="W135" s="181"/>
      <c r="X135" s="148"/>
      <c r="Y135" s="179"/>
      <c r="Z135" s="148"/>
      <c r="AA135" s="179"/>
      <c r="AB135" s="148"/>
      <c r="AC135" s="148"/>
      <c r="AK135" s="148"/>
      <c r="AN135" s="175" t="s">
        <v>1772</v>
      </c>
      <c r="AP135" s="148"/>
      <c r="AQ135" s="179"/>
    </row>
    <row r="136" spans="1:43" s="37" customFormat="1" ht="15" customHeight="1">
      <c r="A136" s="148"/>
      <c r="B136" s="147" t="s">
        <v>375</v>
      </c>
      <c r="C136" s="148"/>
      <c r="D136" s="152">
        <v>133</v>
      </c>
      <c r="E136" s="148"/>
      <c r="F136" s="155"/>
      <c r="G136" s="148"/>
      <c r="H136" s="148"/>
      <c r="I136" s="148"/>
      <c r="J136" s="155"/>
      <c r="K136" s="148"/>
      <c r="L136" s="148"/>
      <c r="M136" s="148"/>
      <c r="N136" s="155"/>
      <c r="O136" s="148"/>
      <c r="P136" s="148"/>
      <c r="Q136" s="148"/>
      <c r="R136" s="148"/>
      <c r="S136" s="148"/>
      <c r="U136" s="148"/>
      <c r="V136" s="148"/>
      <c r="W136" s="181"/>
      <c r="X136" s="148"/>
      <c r="Y136" s="179"/>
      <c r="Z136" s="148"/>
      <c r="AA136" s="179"/>
      <c r="AB136" s="148"/>
      <c r="AC136" s="148"/>
      <c r="AK136" s="148"/>
      <c r="AN136" s="175" t="s">
        <v>1773</v>
      </c>
      <c r="AP136" s="148"/>
      <c r="AQ136" s="179"/>
    </row>
    <row r="137" spans="1:43" s="37" customFormat="1" ht="15" customHeight="1">
      <c r="A137" s="148"/>
      <c r="B137" s="147" t="s">
        <v>376</v>
      </c>
      <c r="C137" s="148"/>
      <c r="D137" s="152">
        <v>134</v>
      </c>
      <c r="E137" s="148"/>
      <c r="F137" s="155"/>
      <c r="G137" s="148"/>
      <c r="H137" s="148"/>
      <c r="I137" s="148"/>
      <c r="J137" s="155"/>
      <c r="K137" s="148"/>
      <c r="L137" s="148"/>
      <c r="M137" s="148"/>
      <c r="N137" s="155"/>
      <c r="O137" s="148"/>
      <c r="P137" s="148"/>
      <c r="Q137" s="148"/>
      <c r="R137" s="148"/>
      <c r="S137" s="148"/>
      <c r="U137" s="148"/>
      <c r="V137" s="148"/>
      <c r="W137" s="181"/>
      <c r="X137" s="148"/>
      <c r="Y137" s="179"/>
      <c r="Z137" s="148"/>
      <c r="AA137" s="179"/>
      <c r="AB137" s="148"/>
      <c r="AC137" s="148"/>
      <c r="AK137" s="148"/>
      <c r="AN137" s="175" t="s">
        <v>1774</v>
      </c>
      <c r="AP137" s="148"/>
      <c r="AQ137" s="179"/>
    </row>
    <row r="138" spans="1:43" s="37" customFormat="1" ht="15" customHeight="1">
      <c r="A138" s="148"/>
      <c r="B138" s="147" t="s">
        <v>377</v>
      </c>
      <c r="C138" s="148"/>
      <c r="D138" s="152">
        <v>135</v>
      </c>
      <c r="E138" s="148"/>
      <c r="F138" s="155"/>
      <c r="G138" s="148"/>
      <c r="H138" s="148"/>
      <c r="I138" s="148"/>
      <c r="J138" s="155"/>
      <c r="K138" s="148"/>
      <c r="L138" s="148"/>
      <c r="M138" s="148"/>
      <c r="N138" s="155"/>
      <c r="O138" s="148"/>
      <c r="P138" s="148"/>
      <c r="Q138" s="148"/>
      <c r="R138" s="148"/>
      <c r="S138" s="148"/>
      <c r="U138" s="148"/>
      <c r="V138" s="148"/>
      <c r="W138" s="181"/>
      <c r="X138" s="148"/>
      <c r="Y138" s="179"/>
      <c r="Z138" s="148"/>
      <c r="AA138" s="179"/>
      <c r="AB138" s="148"/>
      <c r="AC138" s="148"/>
      <c r="AK138" s="148"/>
      <c r="AN138" s="175" t="s">
        <v>1775</v>
      </c>
      <c r="AP138" s="148"/>
      <c r="AQ138" s="179"/>
    </row>
    <row r="139" spans="1:43" s="37" customFormat="1" ht="15" customHeight="1">
      <c r="A139" s="148"/>
      <c r="B139" s="147" t="s">
        <v>378</v>
      </c>
      <c r="C139" s="148"/>
      <c r="D139" s="152">
        <v>136</v>
      </c>
      <c r="E139" s="148"/>
      <c r="F139" s="155"/>
      <c r="G139" s="148"/>
      <c r="H139" s="148"/>
      <c r="I139" s="148"/>
      <c r="J139" s="155"/>
      <c r="K139" s="148"/>
      <c r="L139" s="148"/>
      <c r="M139" s="148"/>
      <c r="N139" s="155"/>
      <c r="O139" s="148"/>
      <c r="P139" s="148"/>
      <c r="Q139" s="148"/>
      <c r="R139" s="148"/>
      <c r="S139" s="148"/>
      <c r="U139" s="148"/>
      <c r="V139" s="148"/>
      <c r="W139" s="181"/>
      <c r="X139" s="148"/>
      <c r="Y139" s="179"/>
      <c r="Z139" s="148"/>
      <c r="AA139" s="179"/>
      <c r="AB139" s="148"/>
      <c r="AC139" s="148"/>
      <c r="AK139" s="148"/>
      <c r="AN139" s="175" t="s">
        <v>1776</v>
      </c>
      <c r="AP139" s="148"/>
      <c r="AQ139" s="179"/>
    </row>
    <row r="140" spans="1:43" s="37" customFormat="1" ht="15" customHeight="1">
      <c r="A140" s="148"/>
      <c r="B140" s="147" t="s">
        <v>379</v>
      </c>
      <c r="C140" s="148"/>
      <c r="D140" s="152">
        <v>137</v>
      </c>
      <c r="E140" s="148"/>
      <c r="F140" s="155"/>
      <c r="G140" s="148"/>
      <c r="H140" s="148"/>
      <c r="I140" s="148"/>
      <c r="J140" s="155"/>
      <c r="K140" s="148"/>
      <c r="L140" s="148"/>
      <c r="M140" s="148"/>
      <c r="N140" s="155"/>
      <c r="O140" s="148"/>
      <c r="P140" s="148"/>
      <c r="Q140" s="148"/>
      <c r="R140" s="148"/>
      <c r="S140" s="148"/>
      <c r="U140" s="148"/>
      <c r="V140" s="148"/>
      <c r="W140" s="181"/>
      <c r="X140" s="148"/>
      <c r="Y140" s="179"/>
      <c r="Z140" s="148"/>
      <c r="AA140" s="179"/>
      <c r="AB140" s="148"/>
      <c r="AC140" s="148"/>
      <c r="AK140" s="148"/>
      <c r="AN140" s="175" t="s">
        <v>1777</v>
      </c>
      <c r="AP140" s="148"/>
      <c r="AQ140" s="179"/>
    </row>
    <row r="141" spans="1:43" s="37" customFormat="1" ht="15" customHeight="1">
      <c r="A141" s="148"/>
      <c r="B141" s="147" t="s">
        <v>380</v>
      </c>
      <c r="C141" s="148"/>
      <c r="D141" s="152">
        <v>138</v>
      </c>
      <c r="E141" s="148"/>
      <c r="F141" s="155"/>
      <c r="G141" s="148"/>
      <c r="H141" s="148"/>
      <c r="I141" s="148"/>
      <c r="J141" s="155"/>
      <c r="K141" s="148"/>
      <c r="L141" s="148"/>
      <c r="M141" s="148"/>
      <c r="N141" s="155"/>
      <c r="O141" s="148"/>
      <c r="P141" s="148"/>
      <c r="Q141" s="148"/>
      <c r="R141" s="148"/>
      <c r="S141" s="148"/>
      <c r="U141" s="148"/>
      <c r="V141" s="148"/>
      <c r="W141" s="181"/>
      <c r="X141" s="148"/>
      <c r="Y141" s="179"/>
      <c r="Z141" s="148"/>
      <c r="AA141" s="179"/>
      <c r="AB141" s="148"/>
      <c r="AC141" s="148"/>
      <c r="AK141" s="148"/>
      <c r="AN141" s="175" t="s">
        <v>1778</v>
      </c>
      <c r="AP141" s="148"/>
      <c r="AQ141" s="179"/>
    </row>
    <row r="142" spans="1:43" s="37" customFormat="1" ht="15" customHeight="1">
      <c r="A142" s="148"/>
      <c r="B142" s="147" t="s">
        <v>381</v>
      </c>
      <c r="C142" s="148"/>
      <c r="D142" s="152">
        <v>139</v>
      </c>
      <c r="E142" s="148"/>
      <c r="F142" s="155"/>
      <c r="G142" s="148"/>
      <c r="H142" s="148"/>
      <c r="I142" s="148"/>
      <c r="J142" s="155"/>
      <c r="K142" s="148"/>
      <c r="L142" s="148"/>
      <c r="M142" s="148"/>
      <c r="N142" s="155"/>
      <c r="O142" s="148"/>
      <c r="P142" s="148"/>
      <c r="Q142" s="148"/>
      <c r="R142" s="148"/>
      <c r="S142" s="148"/>
      <c r="U142" s="148"/>
      <c r="V142" s="148"/>
      <c r="W142" s="181"/>
      <c r="X142" s="148"/>
      <c r="Y142" s="179"/>
      <c r="Z142" s="148"/>
      <c r="AA142" s="179"/>
      <c r="AB142" s="148"/>
      <c r="AC142" s="148"/>
      <c r="AK142" s="148"/>
      <c r="AN142" s="175" t="s">
        <v>1779</v>
      </c>
      <c r="AP142" s="148"/>
      <c r="AQ142" s="179"/>
    </row>
    <row r="143" spans="1:43" s="37" customFormat="1" ht="15" customHeight="1">
      <c r="A143" s="148"/>
      <c r="B143" s="147" t="s">
        <v>382</v>
      </c>
      <c r="C143" s="148"/>
      <c r="D143" s="152">
        <v>140</v>
      </c>
      <c r="E143" s="148"/>
      <c r="F143" s="155"/>
      <c r="G143" s="148"/>
      <c r="H143" s="148"/>
      <c r="I143" s="148"/>
      <c r="J143" s="155"/>
      <c r="K143" s="148"/>
      <c r="L143" s="148"/>
      <c r="M143" s="148"/>
      <c r="N143" s="155"/>
      <c r="O143" s="148"/>
      <c r="P143" s="148"/>
      <c r="Q143" s="148"/>
      <c r="R143" s="148"/>
      <c r="S143" s="148"/>
      <c r="U143" s="148"/>
      <c r="V143" s="148"/>
      <c r="W143" s="181"/>
      <c r="X143" s="148"/>
      <c r="Y143" s="179"/>
      <c r="Z143" s="148"/>
      <c r="AA143" s="179"/>
      <c r="AB143" s="148"/>
      <c r="AC143" s="148"/>
      <c r="AK143" s="148"/>
      <c r="AN143" s="175" t="s">
        <v>1780</v>
      </c>
      <c r="AP143" s="148"/>
      <c r="AQ143" s="179"/>
    </row>
    <row r="144" spans="1:43" s="37" customFormat="1" ht="15" customHeight="1">
      <c r="A144" s="148"/>
      <c r="B144" s="147" t="s">
        <v>383</v>
      </c>
      <c r="C144" s="148"/>
      <c r="D144" s="152">
        <v>141</v>
      </c>
      <c r="E144" s="148"/>
      <c r="F144" s="155"/>
      <c r="G144" s="148"/>
      <c r="H144" s="148"/>
      <c r="I144" s="148"/>
      <c r="J144" s="155"/>
      <c r="K144" s="148"/>
      <c r="L144" s="148"/>
      <c r="M144" s="148"/>
      <c r="N144" s="155"/>
      <c r="O144" s="148"/>
      <c r="P144" s="148"/>
      <c r="Q144" s="148"/>
      <c r="R144" s="148"/>
      <c r="S144" s="148"/>
      <c r="U144" s="148"/>
      <c r="V144" s="148"/>
      <c r="W144" s="181"/>
      <c r="X144" s="148"/>
      <c r="Y144" s="179"/>
      <c r="Z144" s="148"/>
      <c r="AA144" s="179"/>
      <c r="AB144" s="148"/>
      <c r="AC144" s="148"/>
      <c r="AK144" s="148"/>
      <c r="AN144" s="175" t="s">
        <v>1781</v>
      </c>
      <c r="AP144" s="148"/>
      <c r="AQ144" s="179"/>
    </row>
    <row r="145" spans="1:43" s="37" customFormat="1" ht="15" customHeight="1">
      <c r="A145" s="148"/>
      <c r="B145" s="147" t="s">
        <v>384</v>
      </c>
      <c r="C145" s="148"/>
      <c r="D145" s="152">
        <v>142</v>
      </c>
      <c r="E145" s="148"/>
      <c r="F145" s="155"/>
      <c r="G145" s="148"/>
      <c r="H145" s="148"/>
      <c r="I145" s="148"/>
      <c r="J145" s="155"/>
      <c r="K145" s="148"/>
      <c r="L145" s="148"/>
      <c r="M145" s="148"/>
      <c r="N145" s="155"/>
      <c r="O145" s="148"/>
      <c r="P145" s="148"/>
      <c r="Q145" s="148"/>
      <c r="R145" s="148"/>
      <c r="S145" s="148"/>
      <c r="U145" s="148"/>
      <c r="V145" s="148"/>
      <c r="W145" s="181"/>
      <c r="X145" s="148"/>
      <c r="Y145" s="179"/>
      <c r="Z145" s="148"/>
      <c r="AA145" s="179"/>
      <c r="AB145" s="148"/>
      <c r="AC145" s="148"/>
      <c r="AK145" s="148"/>
      <c r="AN145" s="175" t="s">
        <v>1782</v>
      </c>
      <c r="AP145" s="148"/>
      <c r="AQ145" s="179"/>
    </row>
    <row r="146" spans="1:43" s="37" customFormat="1" ht="15" customHeight="1">
      <c r="A146" s="148"/>
      <c r="B146" s="147" t="s">
        <v>385</v>
      </c>
      <c r="C146" s="148"/>
      <c r="D146" s="152">
        <v>143</v>
      </c>
      <c r="E146" s="148"/>
      <c r="F146" s="155"/>
      <c r="G146" s="148"/>
      <c r="H146" s="148"/>
      <c r="I146" s="148"/>
      <c r="J146" s="155"/>
      <c r="K146" s="148"/>
      <c r="L146" s="148"/>
      <c r="M146" s="148"/>
      <c r="N146" s="155"/>
      <c r="O146" s="148"/>
      <c r="P146" s="148"/>
      <c r="Q146" s="148"/>
      <c r="R146" s="148"/>
      <c r="S146" s="148"/>
      <c r="U146" s="148"/>
      <c r="V146" s="148"/>
      <c r="W146" s="181"/>
      <c r="X146" s="148"/>
      <c r="Y146" s="179"/>
      <c r="Z146" s="148"/>
      <c r="AA146" s="179"/>
      <c r="AB146" s="148"/>
      <c r="AC146" s="148"/>
      <c r="AK146" s="148"/>
      <c r="AN146" s="175" t="s">
        <v>1783</v>
      </c>
      <c r="AP146" s="148"/>
      <c r="AQ146" s="179"/>
    </row>
    <row r="147" spans="1:43" s="37" customFormat="1" ht="15" customHeight="1">
      <c r="A147" s="148"/>
      <c r="B147" s="147" t="s">
        <v>386</v>
      </c>
      <c r="C147" s="148"/>
      <c r="D147" s="152">
        <v>144</v>
      </c>
      <c r="E147" s="148"/>
      <c r="F147" s="155"/>
      <c r="G147" s="148"/>
      <c r="H147" s="148"/>
      <c r="I147" s="148"/>
      <c r="J147" s="155"/>
      <c r="K147" s="148"/>
      <c r="L147" s="148"/>
      <c r="M147" s="148"/>
      <c r="N147" s="155"/>
      <c r="O147" s="148"/>
      <c r="P147" s="148"/>
      <c r="Q147" s="148"/>
      <c r="R147" s="148"/>
      <c r="S147" s="148"/>
      <c r="U147" s="148"/>
      <c r="V147" s="148"/>
      <c r="W147" s="181"/>
      <c r="X147" s="148"/>
      <c r="Y147" s="179"/>
      <c r="Z147" s="148"/>
      <c r="AA147" s="179"/>
      <c r="AB147" s="148"/>
      <c r="AC147" s="148"/>
      <c r="AK147" s="148"/>
      <c r="AN147" s="175" t="s">
        <v>1784</v>
      </c>
      <c r="AP147" s="148"/>
      <c r="AQ147" s="179"/>
    </row>
    <row r="148" spans="1:43" s="37" customFormat="1" ht="15" customHeight="1">
      <c r="A148" s="148"/>
      <c r="B148" s="147" t="s">
        <v>387</v>
      </c>
      <c r="C148" s="148"/>
      <c r="D148" s="152">
        <v>145</v>
      </c>
      <c r="E148" s="148"/>
      <c r="F148" s="155"/>
      <c r="G148" s="148"/>
      <c r="H148" s="148"/>
      <c r="I148" s="148"/>
      <c r="J148" s="155"/>
      <c r="K148" s="148"/>
      <c r="L148" s="148"/>
      <c r="M148" s="148"/>
      <c r="N148" s="155"/>
      <c r="O148" s="148"/>
      <c r="P148" s="148"/>
      <c r="Q148" s="148"/>
      <c r="R148" s="148"/>
      <c r="S148" s="148"/>
      <c r="U148" s="148"/>
      <c r="V148" s="148"/>
      <c r="W148" s="181"/>
      <c r="X148" s="148"/>
      <c r="Y148" s="179"/>
      <c r="Z148" s="148"/>
      <c r="AA148" s="179"/>
      <c r="AB148" s="148"/>
      <c r="AC148" s="148"/>
      <c r="AK148" s="148"/>
      <c r="AN148" s="175" t="s">
        <v>1785</v>
      </c>
      <c r="AP148" s="148"/>
      <c r="AQ148" s="179"/>
    </row>
    <row r="149" spans="1:43" s="37" customFormat="1" ht="15" customHeight="1">
      <c r="A149" s="148"/>
      <c r="B149" s="147" t="s">
        <v>388</v>
      </c>
      <c r="C149" s="148"/>
      <c r="D149" s="152">
        <v>146</v>
      </c>
      <c r="E149" s="148"/>
      <c r="F149" s="155"/>
      <c r="G149" s="148"/>
      <c r="H149" s="148"/>
      <c r="I149" s="148"/>
      <c r="J149" s="155"/>
      <c r="K149" s="148"/>
      <c r="L149" s="148"/>
      <c r="M149" s="148"/>
      <c r="N149" s="155"/>
      <c r="O149" s="148"/>
      <c r="P149" s="148"/>
      <c r="Q149" s="148"/>
      <c r="R149" s="148"/>
      <c r="S149" s="148"/>
      <c r="U149" s="148"/>
      <c r="V149" s="148"/>
      <c r="W149" s="181"/>
      <c r="X149" s="148"/>
      <c r="Y149" s="179"/>
      <c r="Z149" s="148"/>
      <c r="AA149" s="179"/>
      <c r="AB149" s="148"/>
      <c r="AC149" s="148"/>
      <c r="AK149" s="148"/>
      <c r="AN149" s="175" t="s">
        <v>1786</v>
      </c>
      <c r="AP149" s="148"/>
      <c r="AQ149" s="179"/>
    </row>
    <row r="150" spans="1:43" s="37" customFormat="1" ht="15" customHeight="1">
      <c r="A150" s="148"/>
      <c r="B150" s="147" t="s">
        <v>389</v>
      </c>
      <c r="C150" s="148"/>
      <c r="D150" s="152">
        <v>147</v>
      </c>
      <c r="E150" s="148"/>
      <c r="F150" s="155"/>
      <c r="G150" s="148"/>
      <c r="H150" s="148"/>
      <c r="I150" s="148"/>
      <c r="J150" s="155"/>
      <c r="K150" s="148"/>
      <c r="L150" s="148"/>
      <c r="M150" s="148"/>
      <c r="N150" s="155"/>
      <c r="O150" s="148"/>
      <c r="P150" s="148"/>
      <c r="Q150" s="148"/>
      <c r="R150" s="148"/>
      <c r="S150" s="148"/>
      <c r="U150" s="148"/>
      <c r="V150" s="148"/>
      <c r="W150" s="181"/>
      <c r="X150" s="148"/>
      <c r="Y150" s="179"/>
      <c r="Z150" s="148"/>
      <c r="AA150" s="179"/>
      <c r="AB150" s="148"/>
      <c r="AC150" s="148"/>
      <c r="AK150" s="148"/>
      <c r="AN150" s="175" t="s">
        <v>1787</v>
      </c>
      <c r="AP150" s="148"/>
      <c r="AQ150" s="179"/>
    </row>
    <row r="151" spans="1:43" s="37" customFormat="1" ht="15" customHeight="1">
      <c r="A151" s="148"/>
      <c r="B151" s="147" t="s">
        <v>390</v>
      </c>
      <c r="C151" s="148"/>
      <c r="D151" s="152">
        <v>148</v>
      </c>
      <c r="E151" s="148"/>
      <c r="F151" s="155"/>
      <c r="G151" s="148"/>
      <c r="H151" s="148"/>
      <c r="I151" s="148"/>
      <c r="J151" s="155"/>
      <c r="K151" s="148"/>
      <c r="L151" s="148"/>
      <c r="M151" s="148"/>
      <c r="N151" s="155"/>
      <c r="O151" s="148"/>
      <c r="P151" s="148"/>
      <c r="Q151" s="148"/>
      <c r="R151" s="148"/>
      <c r="S151" s="148"/>
      <c r="U151" s="148"/>
      <c r="V151" s="148"/>
      <c r="W151" s="181"/>
      <c r="X151" s="148"/>
      <c r="Y151" s="179"/>
      <c r="Z151" s="148"/>
      <c r="AA151" s="179"/>
      <c r="AB151" s="148"/>
      <c r="AC151" s="148"/>
      <c r="AK151" s="148"/>
      <c r="AN151" s="175" t="s">
        <v>1788</v>
      </c>
      <c r="AP151" s="148"/>
      <c r="AQ151" s="179"/>
    </row>
    <row r="152" spans="1:43" s="37" customFormat="1" ht="15" customHeight="1">
      <c r="A152" s="148"/>
      <c r="B152" s="147" t="s">
        <v>391</v>
      </c>
      <c r="C152" s="148"/>
      <c r="D152" s="152">
        <v>149</v>
      </c>
      <c r="E152" s="148"/>
      <c r="F152" s="155"/>
      <c r="G152" s="148"/>
      <c r="H152" s="148"/>
      <c r="I152" s="148"/>
      <c r="J152" s="155"/>
      <c r="K152" s="148"/>
      <c r="L152" s="148"/>
      <c r="M152" s="148"/>
      <c r="N152" s="155"/>
      <c r="O152" s="148"/>
      <c r="P152" s="148"/>
      <c r="Q152" s="148"/>
      <c r="R152" s="148"/>
      <c r="S152" s="148"/>
      <c r="U152" s="148"/>
      <c r="V152" s="148"/>
      <c r="W152" s="181"/>
      <c r="X152" s="148"/>
      <c r="Y152" s="179"/>
      <c r="Z152" s="148"/>
      <c r="AA152" s="179"/>
      <c r="AB152" s="148"/>
      <c r="AC152" s="148"/>
      <c r="AK152" s="148"/>
      <c r="AN152" s="175" t="s">
        <v>1789</v>
      </c>
      <c r="AP152" s="148"/>
      <c r="AQ152" s="179"/>
    </row>
    <row r="153" spans="1:43" s="37" customFormat="1" ht="15" customHeight="1">
      <c r="A153" s="148"/>
      <c r="B153" s="147" t="s">
        <v>392</v>
      </c>
      <c r="C153" s="148"/>
      <c r="D153" s="152">
        <v>150</v>
      </c>
      <c r="E153" s="148"/>
      <c r="F153" s="155"/>
      <c r="G153" s="148"/>
      <c r="H153" s="148"/>
      <c r="I153" s="148"/>
      <c r="J153" s="155"/>
      <c r="K153" s="148"/>
      <c r="L153" s="148"/>
      <c r="M153" s="148"/>
      <c r="N153" s="155"/>
      <c r="O153" s="148"/>
      <c r="P153" s="148"/>
      <c r="Q153" s="148"/>
      <c r="R153" s="148"/>
      <c r="S153" s="148"/>
      <c r="U153" s="148"/>
      <c r="V153" s="148"/>
      <c r="W153" s="181"/>
      <c r="X153" s="148"/>
      <c r="Y153" s="179"/>
      <c r="Z153" s="148"/>
      <c r="AA153" s="179"/>
      <c r="AB153" s="148"/>
      <c r="AC153" s="148"/>
      <c r="AK153" s="148"/>
      <c r="AN153" s="175" t="s">
        <v>1790</v>
      </c>
      <c r="AP153" s="148"/>
      <c r="AQ153" s="179"/>
    </row>
    <row r="154" spans="1:43" s="37" customFormat="1" ht="15" customHeight="1">
      <c r="A154" s="148"/>
      <c r="B154" s="147" t="s">
        <v>393</v>
      </c>
      <c r="C154" s="148"/>
      <c r="D154" s="152">
        <v>151</v>
      </c>
      <c r="E154" s="148"/>
      <c r="F154" s="155"/>
      <c r="G154" s="148"/>
      <c r="H154" s="148"/>
      <c r="I154" s="148"/>
      <c r="J154" s="155"/>
      <c r="K154" s="148"/>
      <c r="L154" s="148"/>
      <c r="M154" s="148"/>
      <c r="N154" s="155"/>
      <c r="O154" s="148"/>
      <c r="P154" s="148"/>
      <c r="Q154" s="148"/>
      <c r="R154" s="148"/>
      <c r="S154" s="148"/>
      <c r="U154" s="148"/>
      <c r="V154" s="148"/>
      <c r="W154" s="181"/>
      <c r="X154" s="148"/>
      <c r="Y154" s="179"/>
      <c r="Z154" s="148"/>
      <c r="AA154" s="179"/>
      <c r="AB154" s="148"/>
      <c r="AC154" s="148"/>
      <c r="AK154" s="148"/>
      <c r="AN154" s="175" t="s">
        <v>1791</v>
      </c>
      <c r="AP154" s="148"/>
      <c r="AQ154" s="179"/>
    </row>
    <row r="155" spans="1:43" s="37" customFormat="1" ht="15" customHeight="1">
      <c r="A155" s="148"/>
      <c r="B155" s="147" t="s">
        <v>394</v>
      </c>
      <c r="C155" s="148"/>
      <c r="D155" s="152">
        <v>152</v>
      </c>
      <c r="E155" s="148"/>
      <c r="F155" s="155"/>
      <c r="G155" s="148"/>
      <c r="H155" s="148"/>
      <c r="I155" s="148"/>
      <c r="J155" s="155"/>
      <c r="K155" s="148"/>
      <c r="L155" s="148"/>
      <c r="M155" s="148"/>
      <c r="N155" s="155"/>
      <c r="O155" s="148"/>
      <c r="P155" s="148"/>
      <c r="Q155" s="148"/>
      <c r="R155" s="148"/>
      <c r="S155" s="148"/>
      <c r="U155" s="148"/>
      <c r="V155" s="148"/>
      <c r="W155" s="181"/>
      <c r="X155" s="148"/>
      <c r="Y155" s="179"/>
      <c r="Z155" s="148"/>
      <c r="AA155" s="179"/>
      <c r="AB155" s="148"/>
      <c r="AC155" s="148"/>
      <c r="AK155" s="148"/>
      <c r="AN155" s="175" t="s">
        <v>1792</v>
      </c>
      <c r="AP155" s="148"/>
      <c r="AQ155" s="179"/>
    </row>
    <row r="156" spans="1:43" s="37" customFormat="1" ht="15" customHeight="1">
      <c r="A156" s="148"/>
      <c r="B156" s="147" t="s">
        <v>395</v>
      </c>
      <c r="C156" s="148"/>
      <c r="D156" s="152">
        <v>153</v>
      </c>
      <c r="E156" s="148"/>
      <c r="F156" s="155"/>
      <c r="G156" s="148"/>
      <c r="H156" s="148"/>
      <c r="I156" s="148"/>
      <c r="J156" s="155"/>
      <c r="K156" s="148"/>
      <c r="L156" s="148"/>
      <c r="M156" s="148"/>
      <c r="N156" s="155"/>
      <c r="O156" s="148"/>
      <c r="P156" s="148"/>
      <c r="Q156" s="148"/>
      <c r="R156" s="148"/>
      <c r="S156" s="148"/>
      <c r="U156" s="148"/>
      <c r="V156" s="148"/>
      <c r="W156" s="181"/>
      <c r="X156" s="148"/>
      <c r="Y156" s="179"/>
      <c r="Z156" s="148"/>
      <c r="AA156" s="179"/>
      <c r="AB156" s="148"/>
      <c r="AC156" s="148"/>
      <c r="AK156" s="148"/>
      <c r="AN156" s="175" t="s">
        <v>1793</v>
      </c>
      <c r="AP156" s="148"/>
      <c r="AQ156" s="179"/>
    </row>
    <row r="157" spans="1:43" s="37" customFormat="1" ht="15" customHeight="1">
      <c r="A157" s="148"/>
      <c r="B157" s="147" t="s">
        <v>396</v>
      </c>
      <c r="C157" s="148"/>
      <c r="D157" s="152">
        <v>154</v>
      </c>
      <c r="E157" s="148"/>
      <c r="F157" s="155"/>
      <c r="G157" s="148"/>
      <c r="H157" s="148"/>
      <c r="I157" s="148"/>
      <c r="J157" s="155"/>
      <c r="K157" s="148"/>
      <c r="L157" s="148"/>
      <c r="M157" s="148"/>
      <c r="N157" s="155"/>
      <c r="O157" s="148"/>
      <c r="P157" s="148"/>
      <c r="Q157" s="148"/>
      <c r="R157" s="148"/>
      <c r="S157" s="148"/>
      <c r="U157" s="148"/>
      <c r="V157" s="148"/>
      <c r="W157" s="181"/>
      <c r="X157" s="148"/>
      <c r="Y157" s="179"/>
      <c r="Z157" s="148"/>
      <c r="AA157" s="179"/>
      <c r="AB157" s="148"/>
      <c r="AC157" s="148"/>
      <c r="AK157" s="148"/>
      <c r="AN157" s="175" t="s">
        <v>1692</v>
      </c>
      <c r="AP157" s="148"/>
      <c r="AQ157" s="179"/>
    </row>
    <row r="158" spans="1:43" s="37" customFormat="1" ht="15" customHeight="1">
      <c r="A158" s="148"/>
      <c r="B158" s="147" t="s">
        <v>397</v>
      </c>
      <c r="C158" s="148"/>
      <c r="D158" s="152">
        <v>155</v>
      </c>
      <c r="E158" s="148"/>
      <c r="F158" s="155"/>
      <c r="G158" s="148"/>
      <c r="H158" s="148"/>
      <c r="I158" s="148"/>
      <c r="J158" s="155"/>
      <c r="K158" s="148"/>
      <c r="L158" s="148"/>
      <c r="M158" s="148"/>
      <c r="N158" s="155"/>
      <c r="O158" s="148"/>
      <c r="P158" s="148"/>
      <c r="Q158" s="148"/>
      <c r="R158" s="148"/>
      <c r="S158" s="148"/>
      <c r="U158" s="148"/>
      <c r="V158" s="148"/>
      <c r="W158" s="181"/>
      <c r="X158" s="148"/>
      <c r="Y158" s="179"/>
      <c r="Z158" s="148"/>
      <c r="AA158" s="179"/>
      <c r="AB158" s="148"/>
      <c r="AC158" s="148"/>
      <c r="AK158" s="148"/>
      <c r="AN158" s="175" t="s">
        <v>1849</v>
      </c>
      <c r="AP158" s="148"/>
      <c r="AQ158" s="179"/>
    </row>
    <row r="159" spans="1:43" s="37" customFormat="1" ht="15" customHeight="1">
      <c r="A159" s="148"/>
      <c r="B159" s="147" t="s">
        <v>398</v>
      </c>
      <c r="C159" s="148"/>
      <c r="D159" s="152">
        <v>156</v>
      </c>
      <c r="E159" s="148"/>
      <c r="F159" s="155"/>
      <c r="G159" s="148"/>
      <c r="H159" s="148"/>
      <c r="I159" s="148"/>
      <c r="J159" s="155"/>
      <c r="K159" s="148"/>
      <c r="L159" s="148"/>
      <c r="M159" s="148"/>
      <c r="N159" s="155"/>
      <c r="O159" s="148"/>
      <c r="P159" s="148"/>
      <c r="Q159" s="148"/>
      <c r="R159" s="148"/>
      <c r="S159" s="148"/>
      <c r="U159" s="148"/>
      <c r="V159" s="148"/>
      <c r="W159" s="181"/>
      <c r="X159" s="148"/>
      <c r="Y159" s="179"/>
      <c r="Z159" s="148"/>
      <c r="AA159" s="179"/>
      <c r="AB159" s="148"/>
      <c r="AC159" s="148"/>
      <c r="AK159" s="148"/>
      <c r="AN159" s="175" t="s">
        <v>1850</v>
      </c>
      <c r="AP159" s="148"/>
      <c r="AQ159" s="179"/>
    </row>
    <row r="160" spans="1:43" s="37" customFormat="1" ht="15" customHeight="1">
      <c r="A160" s="148"/>
      <c r="B160" s="147" t="s">
        <v>399</v>
      </c>
      <c r="C160" s="148"/>
      <c r="D160" s="152">
        <v>157</v>
      </c>
      <c r="E160" s="148"/>
      <c r="F160" s="155"/>
      <c r="G160" s="148"/>
      <c r="H160" s="148"/>
      <c r="I160" s="148"/>
      <c r="J160" s="155"/>
      <c r="K160" s="148"/>
      <c r="L160" s="148"/>
      <c r="M160" s="148"/>
      <c r="N160" s="155"/>
      <c r="O160" s="148"/>
      <c r="P160" s="148"/>
      <c r="Q160" s="148"/>
      <c r="R160" s="148"/>
      <c r="S160" s="148"/>
      <c r="U160" s="148"/>
      <c r="V160" s="148"/>
      <c r="W160" s="181"/>
      <c r="X160" s="148"/>
      <c r="Y160" s="179"/>
      <c r="Z160" s="148"/>
      <c r="AA160" s="179"/>
      <c r="AB160" s="148"/>
      <c r="AC160" s="148"/>
      <c r="AK160" s="148"/>
      <c r="AN160" s="175" t="s">
        <v>1851</v>
      </c>
      <c r="AP160" s="148"/>
      <c r="AQ160" s="179"/>
    </row>
    <row r="161" spans="1:43" s="37" customFormat="1" ht="15" customHeight="1">
      <c r="A161" s="148"/>
      <c r="B161" s="147" t="s">
        <v>400</v>
      </c>
      <c r="C161" s="148"/>
      <c r="D161" s="152">
        <v>158</v>
      </c>
      <c r="E161" s="148"/>
      <c r="F161" s="155"/>
      <c r="G161" s="148"/>
      <c r="H161" s="148"/>
      <c r="I161" s="148"/>
      <c r="J161" s="155"/>
      <c r="K161" s="148"/>
      <c r="L161" s="148"/>
      <c r="M161" s="148"/>
      <c r="N161" s="155"/>
      <c r="O161" s="148"/>
      <c r="P161" s="148"/>
      <c r="Q161" s="148"/>
      <c r="R161" s="148"/>
      <c r="S161" s="148"/>
      <c r="U161" s="148"/>
      <c r="V161" s="148"/>
      <c r="W161" s="181"/>
      <c r="X161" s="148"/>
      <c r="Y161" s="179"/>
      <c r="Z161" s="148"/>
      <c r="AA161" s="179"/>
      <c r="AB161" s="148"/>
      <c r="AC161" s="148"/>
      <c r="AK161" s="148"/>
      <c r="AN161" s="175" t="s">
        <v>1852</v>
      </c>
      <c r="AP161" s="148"/>
      <c r="AQ161" s="179"/>
    </row>
    <row r="162" spans="1:43" s="37" customFormat="1" ht="15" customHeight="1">
      <c r="A162" s="148"/>
      <c r="B162" s="147" t="s">
        <v>401</v>
      </c>
      <c r="C162" s="148"/>
      <c r="D162" s="152">
        <v>159</v>
      </c>
      <c r="E162" s="148"/>
      <c r="F162" s="155"/>
      <c r="G162" s="148"/>
      <c r="H162" s="148"/>
      <c r="I162" s="148"/>
      <c r="J162" s="155"/>
      <c r="K162" s="148"/>
      <c r="L162" s="148"/>
      <c r="M162" s="148"/>
      <c r="N162" s="155"/>
      <c r="O162" s="148"/>
      <c r="P162" s="148"/>
      <c r="Q162" s="148"/>
      <c r="R162" s="148"/>
      <c r="S162" s="148"/>
      <c r="U162" s="148"/>
      <c r="V162" s="148"/>
      <c r="W162" s="181"/>
      <c r="X162" s="148"/>
      <c r="Y162" s="179"/>
      <c r="Z162" s="148"/>
      <c r="AA162" s="179"/>
      <c r="AB162" s="148"/>
      <c r="AC162" s="148"/>
      <c r="AK162" s="148"/>
      <c r="AN162" s="175" t="s">
        <v>1853</v>
      </c>
      <c r="AP162" s="148"/>
      <c r="AQ162" s="179"/>
    </row>
    <row r="163" spans="1:43" s="37" customFormat="1" ht="15" customHeight="1">
      <c r="A163" s="148"/>
      <c r="B163" s="147" t="s">
        <v>402</v>
      </c>
      <c r="C163" s="148"/>
      <c r="D163" s="152">
        <v>160</v>
      </c>
      <c r="E163" s="148"/>
      <c r="F163" s="155"/>
      <c r="G163" s="148"/>
      <c r="H163" s="148"/>
      <c r="I163" s="148"/>
      <c r="J163" s="155"/>
      <c r="K163" s="148"/>
      <c r="L163" s="148"/>
      <c r="M163" s="148"/>
      <c r="N163" s="155"/>
      <c r="O163" s="148"/>
      <c r="P163" s="148"/>
      <c r="Q163" s="148"/>
      <c r="R163" s="148"/>
      <c r="S163" s="148"/>
      <c r="U163" s="148"/>
      <c r="V163" s="148"/>
      <c r="W163" s="181"/>
      <c r="X163" s="148"/>
      <c r="Y163" s="179"/>
      <c r="Z163" s="148"/>
      <c r="AA163" s="179"/>
      <c r="AB163" s="148"/>
      <c r="AC163" s="148"/>
      <c r="AK163" s="148"/>
      <c r="AN163" s="175" t="s">
        <v>1854</v>
      </c>
      <c r="AP163" s="148"/>
      <c r="AQ163" s="179"/>
    </row>
    <row r="164" spans="1:43" s="37" customFormat="1" ht="15" customHeight="1">
      <c r="A164" s="148"/>
      <c r="B164" s="147" t="s">
        <v>403</v>
      </c>
      <c r="C164" s="148"/>
      <c r="D164" s="152">
        <v>161</v>
      </c>
      <c r="E164" s="148"/>
      <c r="F164" s="155"/>
      <c r="G164" s="148"/>
      <c r="H164" s="148"/>
      <c r="I164" s="148"/>
      <c r="J164" s="155"/>
      <c r="K164" s="148"/>
      <c r="L164" s="148"/>
      <c r="M164" s="148"/>
      <c r="N164" s="155"/>
      <c r="O164" s="148"/>
      <c r="P164" s="148"/>
      <c r="Q164" s="148"/>
      <c r="R164" s="148"/>
      <c r="S164" s="148"/>
      <c r="U164" s="148"/>
      <c r="V164" s="148"/>
      <c r="W164" s="181"/>
      <c r="X164" s="148"/>
      <c r="Y164" s="179"/>
      <c r="Z164" s="148"/>
      <c r="AA164" s="179"/>
      <c r="AB164" s="148"/>
      <c r="AC164" s="148"/>
      <c r="AK164" s="148"/>
      <c r="AN164" s="175" t="s">
        <v>1855</v>
      </c>
      <c r="AP164" s="148"/>
      <c r="AQ164" s="179"/>
    </row>
    <row r="165" spans="1:43" s="37" customFormat="1" ht="15" customHeight="1">
      <c r="A165" s="148"/>
      <c r="B165" s="147" t="s">
        <v>404</v>
      </c>
      <c r="C165" s="148"/>
      <c r="D165" s="152">
        <v>162</v>
      </c>
      <c r="E165" s="148"/>
      <c r="F165" s="155"/>
      <c r="G165" s="148"/>
      <c r="H165" s="148"/>
      <c r="I165" s="148"/>
      <c r="J165" s="155"/>
      <c r="K165" s="148"/>
      <c r="L165" s="148"/>
      <c r="M165" s="148"/>
      <c r="N165" s="155"/>
      <c r="O165" s="148"/>
      <c r="P165" s="148"/>
      <c r="Q165" s="148"/>
      <c r="R165" s="148"/>
      <c r="S165" s="148"/>
      <c r="U165" s="148"/>
      <c r="V165" s="148"/>
      <c r="W165" s="181"/>
      <c r="X165" s="148"/>
      <c r="Y165" s="179"/>
      <c r="Z165" s="148"/>
      <c r="AA165" s="179"/>
      <c r="AB165" s="148"/>
      <c r="AC165" s="148"/>
      <c r="AK165" s="148"/>
      <c r="AN165" s="175" t="s">
        <v>1856</v>
      </c>
      <c r="AP165" s="148"/>
      <c r="AQ165" s="179"/>
    </row>
    <row r="166" spans="1:43" s="37" customFormat="1" ht="15" customHeight="1">
      <c r="A166" s="148"/>
      <c r="B166" s="147" t="s">
        <v>405</v>
      </c>
      <c r="C166" s="148"/>
      <c r="D166" s="152">
        <v>163</v>
      </c>
      <c r="E166" s="148"/>
      <c r="F166" s="155"/>
      <c r="G166" s="148"/>
      <c r="H166" s="148"/>
      <c r="I166" s="148"/>
      <c r="J166" s="155"/>
      <c r="K166" s="148"/>
      <c r="L166" s="148"/>
      <c r="M166" s="148"/>
      <c r="N166" s="155"/>
      <c r="O166" s="148"/>
      <c r="P166" s="148"/>
      <c r="Q166" s="148"/>
      <c r="R166" s="148"/>
      <c r="S166" s="148"/>
      <c r="U166" s="148"/>
      <c r="V166" s="148"/>
      <c r="W166" s="181"/>
      <c r="X166" s="148"/>
      <c r="Y166" s="179"/>
      <c r="Z166" s="148"/>
      <c r="AA166" s="179"/>
      <c r="AB166" s="148"/>
      <c r="AC166" s="148"/>
      <c r="AK166" s="148"/>
      <c r="AN166" s="175" t="s">
        <v>1857</v>
      </c>
      <c r="AP166" s="148"/>
      <c r="AQ166" s="179"/>
    </row>
    <row r="167" spans="1:43" s="37" customFormat="1" ht="15" customHeight="1">
      <c r="A167" s="148"/>
      <c r="B167" s="147" t="s">
        <v>406</v>
      </c>
      <c r="C167" s="148"/>
      <c r="D167" s="152">
        <v>164</v>
      </c>
      <c r="E167" s="148"/>
      <c r="F167" s="155"/>
      <c r="G167" s="148"/>
      <c r="H167" s="148"/>
      <c r="I167" s="148"/>
      <c r="J167" s="155"/>
      <c r="K167" s="148"/>
      <c r="L167" s="148"/>
      <c r="M167" s="148"/>
      <c r="N167" s="155"/>
      <c r="O167" s="148"/>
      <c r="P167" s="148"/>
      <c r="Q167" s="148"/>
      <c r="R167" s="148"/>
      <c r="S167" s="148"/>
      <c r="U167" s="148"/>
      <c r="V167" s="148"/>
      <c r="W167" s="181"/>
      <c r="X167" s="148"/>
      <c r="Y167" s="179"/>
      <c r="Z167" s="148"/>
      <c r="AA167" s="179"/>
      <c r="AB167" s="148"/>
      <c r="AC167" s="148"/>
      <c r="AK167" s="148"/>
      <c r="AN167" s="175" t="s">
        <v>1858</v>
      </c>
      <c r="AP167" s="148"/>
      <c r="AQ167" s="179"/>
    </row>
    <row r="168" spans="1:43" s="37" customFormat="1" ht="15" customHeight="1">
      <c r="A168" s="148"/>
      <c r="B168" s="147" t="s">
        <v>407</v>
      </c>
      <c r="C168" s="148"/>
      <c r="D168" s="152">
        <v>165</v>
      </c>
      <c r="E168" s="148"/>
      <c r="F168" s="155"/>
      <c r="G168" s="148"/>
      <c r="H168" s="148"/>
      <c r="I168" s="148"/>
      <c r="J168" s="155"/>
      <c r="K168" s="148"/>
      <c r="L168" s="148"/>
      <c r="M168" s="148"/>
      <c r="N168" s="155"/>
      <c r="O168" s="148"/>
      <c r="P168" s="148"/>
      <c r="Q168" s="148"/>
      <c r="R168" s="148"/>
      <c r="S168" s="148"/>
      <c r="U168" s="148"/>
      <c r="V168" s="148"/>
      <c r="W168" s="181"/>
      <c r="X168" s="148"/>
      <c r="Y168" s="179"/>
      <c r="Z168" s="148"/>
      <c r="AA168" s="179"/>
      <c r="AB168" s="148"/>
      <c r="AC168" s="148"/>
      <c r="AK168" s="148"/>
      <c r="AN168" s="175" t="s">
        <v>1859</v>
      </c>
      <c r="AP168" s="148"/>
      <c r="AQ168" s="179"/>
    </row>
    <row r="169" spans="1:43" s="37" customFormat="1" ht="15" customHeight="1">
      <c r="A169" s="148"/>
      <c r="B169" s="147" t="s">
        <v>408</v>
      </c>
      <c r="C169" s="148"/>
      <c r="D169" s="152">
        <v>166</v>
      </c>
      <c r="E169" s="148"/>
      <c r="F169" s="155"/>
      <c r="G169" s="148"/>
      <c r="H169" s="148"/>
      <c r="I169" s="148"/>
      <c r="J169" s="155"/>
      <c r="K169" s="148"/>
      <c r="L169" s="148"/>
      <c r="M169" s="148"/>
      <c r="N169" s="155"/>
      <c r="O169" s="148"/>
      <c r="P169" s="148"/>
      <c r="Q169" s="148"/>
      <c r="R169" s="148"/>
      <c r="S169" s="148"/>
      <c r="U169" s="148"/>
      <c r="V169" s="148"/>
      <c r="W169" s="181"/>
      <c r="X169" s="148"/>
      <c r="Y169" s="179"/>
      <c r="Z169" s="148"/>
      <c r="AA169" s="179"/>
      <c r="AB169" s="148"/>
      <c r="AC169" s="148"/>
      <c r="AK169" s="148"/>
      <c r="AN169" s="175" t="s">
        <v>1860</v>
      </c>
      <c r="AP169" s="148"/>
      <c r="AQ169" s="179"/>
    </row>
    <row r="170" spans="1:43" s="37" customFormat="1" ht="15" customHeight="1">
      <c r="A170" s="148"/>
      <c r="B170" s="147" t="s">
        <v>409</v>
      </c>
      <c r="C170" s="148"/>
      <c r="D170" s="152">
        <v>167</v>
      </c>
      <c r="E170" s="148"/>
      <c r="F170" s="155"/>
      <c r="G170" s="148"/>
      <c r="H170" s="148"/>
      <c r="I170" s="148"/>
      <c r="J170" s="155"/>
      <c r="K170" s="148"/>
      <c r="L170" s="148"/>
      <c r="M170" s="148"/>
      <c r="N170" s="155"/>
      <c r="O170" s="148"/>
      <c r="P170" s="148"/>
      <c r="Q170" s="148"/>
      <c r="R170" s="148"/>
      <c r="S170" s="148"/>
      <c r="U170" s="148"/>
      <c r="V170" s="148"/>
      <c r="W170" s="181"/>
      <c r="X170" s="148"/>
      <c r="Y170" s="179"/>
      <c r="Z170" s="148"/>
      <c r="AA170" s="179"/>
      <c r="AB170" s="148"/>
      <c r="AC170" s="148"/>
      <c r="AK170" s="148"/>
      <c r="AN170" s="175" t="s">
        <v>1861</v>
      </c>
      <c r="AP170" s="148"/>
      <c r="AQ170" s="179"/>
    </row>
    <row r="171" spans="1:43" s="37" customFormat="1" ht="15" customHeight="1">
      <c r="A171" s="148"/>
      <c r="B171" s="147" t="s">
        <v>410</v>
      </c>
      <c r="C171" s="148"/>
      <c r="D171" s="152">
        <v>168</v>
      </c>
      <c r="E171" s="148"/>
      <c r="F171" s="155"/>
      <c r="G171" s="148"/>
      <c r="H171" s="148"/>
      <c r="I171" s="148"/>
      <c r="J171" s="155"/>
      <c r="K171" s="148"/>
      <c r="L171" s="148"/>
      <c r="M171" s="148"/>
      <c r="N171" s="155"/>
      <c r="O171" s="148"/>
      <c r="P171" s="148"/>
      <c r="Q171" s="148"/>
      <c r="R171" s="148"/>
      <c r="S171" s="148"/>
      <c r="U171" s="148"/>
      <c r="V171" s="148"/>
      <c r="W171" s="181"/>
      <c r="X171" s="148"/>
      <c r="Y171" s="179"/>
      <c r="Z171" s="148"/>
      <c r="AA171" s="179"/>
      <c r="AB171" s="148"/>
      <c r="AC171" s="148"/>
      <c r="AK171" s="148"/>
      <c r="AN171" s="175" t="s">
        <v>1862</v>
      </c>
      <c r="AP171" s="148"/>
      <c r="AQ171" s="179"/>
    </row>
    <row r="172" spans="1:43" s="37" customFormat="1" ht="15" customHeight="1">
      <c r="A172" s="148"/>
      <c r="B172" s="147" t="s">
        <v>411</v>
      </c>
      <c r="C172" s="148"/>
      <c r="D172" s="152">
        <v>169</v>
      </c>
      <c r="E172" s="148"/>
      <c r="F172" s="155"/>
      <c r="G172" s="148"/>
      <c r="H172" s="148"/>
      <c r="I172" s="148"/>
      <c r="J172" s="155"/>
      <c r="K172" s="148"/>
      <c r="L172" s="148"/>
      <c r="M172" s="148"/>
      <c r="N172" s="155"/>
      <c r="O172" s="148"/>
      <c r="P172" s="148"/>
      <c r="Q172" s="148"/>
      <c r="R172" s="148"/>
      <c r="S172" s="148"/>
      <c r="U172" s="148"/>
      <c r="V172" s="148"/>
      <c r="W172" s="181"/>
      <c r="X172" s="148"/>
      <c r="Y172" s="179"/>
      <c r="Z172" s="148"/>
      <c r="AA172" s="179"/>
      <c r="AB172" s="148"/>
      <c r="AC172" s="148"/>
      <c r="AK172" s="148"/>
      <c r="AN172" s="175" t="s">
        <v>1863</v>
      </c>
      <c r="AP172" s="148"/>
      <c r="AQ172" s="179"/>
    </row>
    <row r="173" spans="1:43" s="37" customFormat="1" ht="15" customHeight="1">
      <c r="A173" s="148"/>
      <c r="B173" s="147" t="s">
        <v>412</v>
      </c>
      <c r="C173" s="148"/>
      <c r="D173" s="152">
        <v>170</v>
      </c>
      <c r="E173" s="148"/>
      <c r="F173" s="155"/>
      <c r="G173" s="148"/>
      <c r="H173" s="148"/>
      <c r="I173" s="148"/>
      <c r="J173" s="155"/>
      <c r="K173" s="148"/>
      <c r="L173" s="148"/>
      <c r="M173" s="148"/>
      <c r="N173" s="155"/>
      <c r="O173" s="148"/>
      <c r="P173" s="148"/>
      <c r="Q173" s="148"/>
      <c r="R173" s="148"/>
      <c r="S173" s="148"/>
      <c r="U173" s="148"/>
      <c r="V173" s="132"/>
      <c r="W173" s="181"/>
      <c r="X173" s="148"/>
      <c r="Y173" s="179"/>
      <c r="Z173" s="148"/>
      <c r="AA173" s="179"/>
      <c r="AB173" s="148"/>
      <c r="AC173" s="148"/>
      <c r="AK173" s="148"/>
      <c r="AN173" s="175" t="s">
        <v>1864</v>
      </c>
      <c r="AP173" s="148"/>
      <c r="AQ173" s="179"/>
    </row>
    <row r="174" spans="1:43" s="37" customFormat="1" ht="15" customHeight="1">
      <c r="A174" s="148"/>
      <c r="B174" s="147" t="s">
        <v>413</v>
      </c>
      <c r="C174" s="148"/>
      <c r="D174" s="152">
        <v>171</v>
      </c>
      <c r="E174" s="148"/>
      <c r="F174" s="155"/>
      <c r="G174" s="148"/>
      <c r="H174" s="148"/>
      <c r="I174" s="148"/>
      <c r="J174" s="155"/>
      <c r="K174" s="148"/>
      <c r="L174" s="148"/>
      <c r="M174" s="148"/>
      <c r="N174" s="155"/>
      <c r="O174" s="148"/>
      <c r="P174" s="148"/>
      <c r="Q174" s="148"/>
      <c r="R174" s="148"/>
      <c r="S174" s="148"/>
      <c r="U174" s="148"/>
      <c r="V174" s="132"/>
      <c r="W174" s="181"/>
      <c r="X174" s="148"/>
      <c r="Y174" s="179"/>
      <c r="Z174" s="148"/>
      <c r="AA174" s="179"/>
      <c r="AB174" s="148"/>
      <c r="AC174" s="148"/>
      <c r="AK174" s="148"/>
      <c r="AN174" s="175" t="s">
        <v>1865</v>
      </c>
      <c r="AP174" s="148"/>
      <c r="AQ174" s="179"/>
    </row>
    <row r="175" spans="1:43" s="37" customFormat="1" ht="15" customHeight="1">
      <c r="A175" s="148"/>
      <c r="B175" s="147" t="s">
        <v>414</v>
      </c>
      <c r="C175" s="148"/>
      <c r="D175" s="152">
        <v>172</v>
      </c>
      <c r="E175" s="148"/>
      <c r="F175" s="155"/>
      <c r="G175" s="148"/>
      <c r="H175" s="148"/>
      <c r="I175" s="148"/>
      <c r="J175" s="155"/>
      <c r="K175" s="148"/>
      <c r="L175" s="148"/>
      <c r="M175" s="148"/>
      <c r="N175" s="155"/>
      <c r="O175" s="148"/>
      <c r="P175" s="148"/>
      <c r="Q175" s="148"/>
      <c r="R175" s="148"/>
      <c r="S175" s="148"/>
      <c r="U175" s="148"/>
      <c r="V175" s="132"/>
      <c r="W175" s="181"/>
      <c r="X175" s="148"/>
      <c r="Y175" s="179"/>
      <c r="Z175" s="148"/>
      <c r="AA175" s="179"/>
      <c r="AB175" s="148"/>
      <c r="AC175" s="148"/>
      <c r="AK175" s="148"/>
      <c r="AN175" s="175" t="s">
        <v>1866</v>
      </c>
      <c r="AP175" s="148"/>
      <c r="AQ175" s="179"/>
    </row>
    <row r="176" spans="1:43" s="37" customFormat="1" ht="15" customHeight="1">
      <c r="A176" s="148"/>
      <c r="B176" s="147" t="s">
        <v>415</v>
      </c>
      <c r="C176" s="148"/>
      <c r="D176" s="152">
        <v>173</v>
      </c>
      <c r="E176" s="148"/>
      <c r="F176" s="155"/>
      <c r="G176" s="148"/>
      <c r="H176" s="148"/>
      <c r="I176" s="148"/>
      <c r="J176" s="155"/>
      <c r="K176" s="148"/>
      <c r="L176" s="148"/>
      <c r="M176" s="148"/>
      <c r="N176" s="155"/>
      <c r="O176" s="148"/>
      <c r="P176" s="148"/>
      <c r="Q176" s="148"/>
      <c r="R176" s="148"/>
      <c r="S176" s="148"/>
      <c r="U176" s="148"/>
      <c r="V176" s="132"/>
      <c r="W176" s="181"/>
      <c r="X176" s="148"/>
      <c r="Y176" s="179"/>
      <c r="Z176" s="148"/>
      <c r="AA176" s="179"/>
      <c r="AB176" s="148"/>
      <c r="AC176" s="148"/>
      <c r="AK176" s="148"/>
      <c r="AN176" s="175" t="s">
        <v>1867</v>
      </c>
      <c r="AP176" s="148"/>
      <c r="AQ176" s="179"/>
    </row>
    <row r="177" spans="1:43" s="37" customFormat="1" ht="15" customHeight="1">
      <c r="A177" s="148"/>
      <c r="B177" s="147" t="s">
        <v>416</v>
      </c>
      <c r="C177" s="148"/>
      <c r="D177" s="152">
        <v>174</v>
      </c>
      <c r="E177" s="148"/>
      <c r="F177" s="155"/>
      <c r="G177" s="148"/>
      <c r="H177" s="148"/>
      <c r="I177" s="148"/>
      <c r="J177" s="155"/>
      <c r="K177" s="148"/>
      <c r="L177" s="148"/>
      <c r="M177" s="148"/>
      <c r="N177" s="155"/>
      <c r="O177" s="148"/>
      <c r="P177" s="148"/>
      <c r="Q177" s="148"/>
      <c r="R177" s="148"/>
      <c r="S177" s="148"/>
      <c r="U177" s="148"/>
      <c r="V177" s="132"/>
      <c r="W177" s="181"/>
      <c r="X177" s="148"/>
      <c r="Y177" s="179"/>
      <c r="Z177" s="148"/>
      <c r="AA177" s="179"/>
      <c r="AB177" s="148"/>
      <c r="AC177" s="148"/>
      <c r="AK177" s="148"/>
      <c r="AN177" s="175" t="s">
        <v>1868</v>
      </c>
      <c r="AP177" s="148"/>
      <c r="AQ177" s="179"/>
    </row>
    <row r="178" spans="1:43" s="37" customFormat="1" ht="15" customHeight="1">
      <c r="A178" s="148"/>
      <c r="B178" s="147" t="s">
        <v>417</v>
      </c>
      <c r="C178" s="148"/>
      <c r="D178" s="152">
        <v>175</v>
      </c>
      <c r="E178" s="148"/>
      <c r="F178" s="155"/>
      <c r="G178" s="148"/>
      <c r="H178" s="148"/>
      <c r="I178" s="148"/>
      <c r="J178" s="155"/>
      <c r="K178" s="148"/>
      <c r="L178" s="148"/>
      <c r="M178" s="148"/>
      <c r="N178" s="155"/>
      <c r="O178" s="148"/>
      <c r="P178" s="148"/>
      <c r="Q178" s="148"/>
      <c r="R178" s="148"/>
      <c r="S178" s="148"/>
      <c r="U178" s="148"/>
      <c r="V178" s="132"/>
      <c r="W178" s="181"/>
      <c r="X178" s="148"/>
      <c r="Y178" s="179"/>
      <c r="Z178" s="148"/>
      <c r="AA178" s="179"/>
      <c r="AB178" s="148"/>
      <c r="AC178" s="148"/>
      <c r="AK178" s="148"/>
      <c r="AN178" s="175" t="s">
        <v>1869</v>
      </c>
      <c r="AP178" s="148"/>
      <c r="AQ178" s="179"/>
    </row>
    <row r="179" spans="1:43" s="37" customFormat="1" ht="15" customHeight="1">
      <c r="A179" s="148"/>
      <c r="B179" s="147" t="s">
        <v>418</v>
      </c>
      <c r="C179" s="148"/>
      <c r="D179" s="152">
        <v>176</v>
      </c>
      <c r="E179" s="148"/>
      <c r="F179" s="155"/>
      <c r="G179" s="148"/>
      <c r="H179" s="148"/>
      <c r="I179" s="148"/>
      <c r="J179" s="155"/>
      <c r="K179" s="148"/>
      <c r="L179" s="148"/>
      <c r="M179" s="148"/>
      <c r="N179" s="155"/>
      <c r="O179" s="148"/>
      <c r="P179" s="148"/>
      <c r="Q179" s="148"/>
      <c r="R179" s="148"/>
      <c r="S179" s="148"/>
      <c r="U179" s="148"/>
      <c r="V179" s="132"/>
      <c r="W179" s="181"/>
      <c r="X179" s="148"/>
      <c r="Y179" s="179"/>
      <c r="Z179" s="148"/>
      <c r="AA179" s="179"/>
      <c r="AB179" s="148"/>
      <c r="AC179" s="148"/>
      <c r="AK179" s="148"/>
      <c r="AN179" s="175" t="s">
        <v>1870</v>
      </c>
      <c r="AP179" s="148"/>
      <c r="AQ179" s="179"/>
    </row>
    <row r="180" spans="1:43" s="37" customFormat="1" ht="15" customHeight="1">
      <c r="A180" s="148"/>
      <c r="B180" s="147" t="s">
        <v>419</v>
      </c>
      <c r="C180" s="148"/>
      <c r="D180" s="152">
        <v>177</v>
      </c>
      <c r="E180" s="148"/>
      <c r="F180" s="155"/>
      <c r="G180" s="148"/>
      <c r="H180" s="148"/>
      <c r="I180" s="148"/>
      <c r="J180" s="155"/>
      <c r="K180" s="148"/>
      <c r="L180" s="148"/>
      <c r="M180" s="148"/>
      <c r="N180" s="155"/>
      <c r="O180" s="148"/>
      <c r="P180" s="148"/>
      <c r="Q180" s="148"/>
      <c r="R180" s="148"/>
      <c r="S180" s="148"/>
      <c r="U180" s="148"/>
      <c r="V180" s="132"/>
      <c r="W180" s="181"/>
      <c r="X180" s="148"/>
      <c r="Y180" s="179"/>
      <c r="Z180" s="148"/>
      <c r="AA180" s="179"/>
      <c r="AB180" s="148"/>
      <c r="AC180" s="148"/>
      <c r="AK180" s="148"/>
      <c r="AN180" s="175" t="s">
        <v>1871</v>
      </c>
      <c r="AP180" s="148"/>
      <c r="AQ180" s="179"/>
    </row>
    <row r="181" spans="1:43" s="37" customFormat="1" ht="15" customHeight="1">
      <c r="A181" s="148"/>
      <c r="B181" s="147" t="s">
        <v>420</v>
      </c>
      <c r="C181" s="148"/>
      <c r="D181" s="152">
        <v>178</v>
      </c>
      <c r="E181" s="148"/>
      <c r="F181" s="155"/>
      <c r="G181" s="148"/>
      <c r="H181" s="148"/>
      <c r="I181" s="148"/>
      <c r="J181" s="155"/>
      <c r="K181" s="148"/>
      <c r="L181" s="148"/>
      <c r="M181" s="148"/>
      <c r="N181" s="155"/>
      <c r="O181" s="148"/>
      <c r="P181" s="148"/>
      <c r="Q181" s="148"/>
      <c r="R181" s="148"/>
      <c r="S181" s="148"/>
      <c r="U181" s="148"/>
      <c r="V181" s="132"/>
      <c r="W181" s="181"/>
      <c r="X181" s="148"/>
      <c r="Y181" s="179"/>
      <c r="Z181" s="148"/>
      <c r="AA181" s="179"/>
      <c r="AB181" s="148"/>
      <c r="AC181" s="148"/>
      <c r="AK181" s="148"/>
      <c r="AN181" s="175" t="s">
        <v>1872</v>
      </c>
      <c r="AP181" s="148"/>
      <c r="AQ181" s="179"/>
    </row>
    <row r="182" spans="1:43" s="37" customFormat="1" ht="15" customHeight="1">
      <c r="A182" s="148"/>
      <c r="B182" s="147" t="s">
        <v>421</v>
      </c>
      <c r="C182" s="148"/>
      <c r="D182" s="152">
        <v>179</v>
      </c>
      <c r="E182" s="148"/>
      <c r="F182" s="155"/>
      <c r="G182" s="148"/>
      <c r="H182" s="148"/>
      <c r="I182" s="148"/>
      <c r="J182" s="155"/>
      <c r="K182" s="148"/>
      <c r="L182" s="148"/>
      <c r="M182" s="148"/>
      <c r="N182" s="155"/>
      <c r="O182" s="148"/>
      <c r="P182" s="148"/>
      <c r="Q182" s="148"/>
      <c r="R182" s="148"/>
      <c r="S182" s="148"/>
      <c r="U182" s="148"/>
      <c r="W182" s="181"/>
      <c r="X182" s="148"/>
      <c r="Y182" s="179"/>
      <c r="Z182" s="148"/>
      <c r="AA182" s="179"/>
      <c r="AB182" s="148"/>
      <c r="AC182" s="148"/>
      <c r="AK182" s="148"/>
      <c r="AN182" s="175" t="s">
        <v>1873</v>
      </c>
      <c r="AP182" s="148"/>
      <c r="AQ182" s="179"/>
    </row>
    <row r="183" spans="1:43" s="37" customFormat="1" ht="15" customHeight="1">
      <c r="A183" s="148"/>
      <c r="B183" s="147" t="s">
        <v>422</v>
      </c>
      <c r="C183" s="148"/>
      <c r="D183" s="152">
        <v>180</v>
      </c>
      <c r="E183" s="148"/>
      <c r="F183" s="155"/>
      <c r="G183" s="148"/>
      <c r="H183" s="148"/>
      <c r="I183" s="148"/>
      <c r="J183" s="155"/>
      <c r="K183" s="148"/>
      <c r="L183" s="148"/>
      <c r="M183" s="148"/>
      <c r="N183" s="155"/>
      <c r="O183" s="148"/>
      <c r="P183" s="148"/>
      <c r="Q183" s="148"/>
      <c r="R183" s="148"/>
      <c r="S183" s="148"/>
      <c r="U183" s="148"/>
      <c r="W183" s="181"/>
      <c r="X183" s="148"/>
      <c r="Y183" s="179"/>
      <c r="Z183" s="148"/>
      <c r="AA183" s="179"/>
      <c r="AB183" s="148"/>
      <c r="AC183" s="148"/>
      <c r="AK183" s="148"/>
      <c r="AN183" s="175" t="s">
        <v>1874</v>
      </c>
      <c r="AP183" s="148"/>
      <c r="AQ183" s="179"/>
    </row>
    <row r="184" spans="1:43" s="37" customFormat="1" ht="15" customHeight="1">
      <c r="A184" s="148"/>
      <c r="B184" s="147" t="s">
        <v>423</v>
      </c>
      <c r="C184" s="148"/>
      <c r="D184" s="152">
        <v>181</v>
      </c>
      <c r="E184" s="148"/>
      <c r="F184" s="155"/>
      <c r="G184" s="148"/>
      <c r="H184" s="148"/>
      <c r="I184" s="148"/>
      <c r="J184" s="155"/>
      <c r="K184" s="148"/>
      <c r="L184" s="148"/>
      <c r="M184" s="148"/>
      <c r="N184" s="155"/>
      <c r="O184" s="148"/>
      <c r="P184" s="148"/>
      <c r="Q184" s="148"/>
      <c r="R184" s="148"/>
      <c r="S184" s="148"/>
      <c r="U184" s="148"/>
      <c r="W184" s="181"/>
      <c r="X184" s="148"/>
      <c r="Y184" s="179"/>
      <c r="Z184" s="148"/>
      <c r="AA184" s="179"/>
      <c r="AB184" s="148"/>
      <c r="AC184" s="148"/>
      <c r="AK184" s="148"/>
      <c r="AN184" s="175" t="s">
        <v>1875</v>
      </c>
      <c r="AP184" s="148"/>
      <c r="AQ184" s="179"/>
    </row>
    <row r="185" spans="1:43" s="37" customFormat="1" ht="15" customHeight="1">
      <c r="A185" s="148"/>
      <c r="B185" s="147" t="s">
        <v>486</v>
      </c>
      <c r="C185" s="148"/>
      <c r="D185" s="152">
        <v>182</v>
      </c>
      <c r="E185" s="148"/>
      <c r="F185" s="155"/>
      <c r="G185" s="148"/>
      <c r="H185" s="148"/>
      <c r="I185" s="148"/>
      <c r="J185" s="155"/>
      <c r="K185" s="148"/>
      <c r="L185" s="148"/>
      <c r="M185" s="148"/>
      <c r="N185" s="155"/>
      <c r="O185" s="148"/>
      <c r="P185" s="148"/>
      <c r="Q185" s="148"/>
      <c r="R185" s="148"/>
      <c r="S185" s="148"/>
      <c r="U185" s="148"/>
      <c r="W185" s="181"/>
      <c r="X185" s="148"/>
      <c r="Y185" s="179"/>
      <c r="Z185" s="148"/>
      <c r="AA185" s="179"/>
      <c r="AB185" s="148"/>
      <c r="AC185" s="148"/>
      <c r="AK185" s="148"/>
      <c r="AN185" s="175" t="s">
        <v>1876</v>
      </c>
      <c r="AP185" s="148"/>
      <c r="AQ185" s="179"/>
    </row>
    <row r="186" spans="1:43" s="37" customFormat="1" ht="15" customHeight="1">
      <c r="A186" s="148"/>
      <c r="B186" s="147" t="s">
        <v>487</v>
      </c>
      <c r="C186" s="148"/>
      <c r="D186" s="152">
        <v>183</v>
      </c>
      <c r="E186" s="148"/>
      <c r="F186" s="155"/>
      <c r="G186" s="148"/>
      <c r="H186" s="148"/>
      <c r="I186" s="148"/>
      <c r="J186" s="155"/>
      <c r="K186" s="148"/>
      <c r="L186" s="148"/>
      <c r="M186" s="148"/>
      <c r="N186" s="155"/>
      <c r="O186" s="148"/>
      <c r="P186" s="148"/>
      <c r="Q186" s="148"/>
      <c r="R186" s="148"/>
      <c r="S186" s="148"/>
      <c r="U186" s="148"/>
      <c r="W186" s="181"/>
      <c r="X186" s="148"/>
      <c r="Y186" s="179"/>
      <c r="Z186" s="148"/>
      <c r="AA186" s="179"/>
      <c r="AB186" s="148"/>
      <c r="AC186" s="148"/>
      <c r="AK186" s="148"/>
      <c r="AN186" s="175" t="s">
        <v>1877</v>
      </c>
      <c r="AP186" s="148"/>
      <c r="AQ186" s="179"/>
    </row>
    <row r="187" spans="1:43" s="37" customFormat="1" ht="15" customHeight="1">
      <c r="A187" s="148"/>
      <c r="B187" s="147" t="s">
        <v>488</v>
      </c>
      <c r="C187" s="148"/>
      <c r="D187" s="152">
        <v>184</v>
      </c>
      <c r="E187" s="148"/>
      <c r="F187" s="155"/>
      <c r="G187" s="148"/>
      <c r="H187" s="148"/>
      <c r="I187" s="148"/>
      <c r="J187" s="155"/>
      <c r="K187" s="148"/>
      <c r="L187" s="148"/>
      <c r="M187" s="148"/>
      <c r="N187" s="155"/>
      <c r="O187" s="148"/>
      <c r="P187" s="148"/>
      <c r="Q187" s="148"/>
      <c r="R187" s="148"/>
      <c r="S187" s="148"/>
      <c r="U187" s="148"/>
      <c r="W187" s="181"/>
      <c r="X187" s="148"/>
      <c r="Y187" s="179"/>
      <c r="Z187" s="148"/>
      <c r="AA187" s="179"/>
      <c r="AB187" s="148"/>
      <c r="AC187" s="148"/>
      <c r="AK187" s="148"/>
      <c r="AN187" s="175" t="s">
        <v>1878</v>
      </c>
      <c r="AP187" s="148"/>
      <c r="AQ187" s="179"/>
    </row>
    <row r="188" spans="1:43" s="37" customFormat="1" ht="15" customHeight="1">
      <c r="A188" s="148"/>
      <c r="B188" s="147" t="s">
        <v>489</v>
      </c>
      <c r="C188" s="148"/>
      <c r="D188" s="152">
        <v>185</v>
      </c>
      <c r="E188" s="148"/>
      <c r="F188" s="155"/>
      <c r="G188" s="148"/>
      <c r="H188" s="148"/>
      <c r="I188" s="148"/>
      <c r="J188" s="155"/>
      <c r="K188" s="148"/>
      <c r="L188" s="148"/>
      <c r="M188" s="148"/>
      <c r="N188" s="155"/>
      <c r="O188" s="148"/>
      <c r="P188" s="148"/>
      <c r="Q188" s="148"/>
      <c r="R188" s="148"/>
      <c r="S188" s="148"/>
      <c r="U188" s="148"/>
      <c r="W188" s="181"/>
      <c r="X188" s="148"/>
      <c r="Y188" s="179"/>
      <c r="Z188" s="148"/>
      <c r="AA188" s="179"/>
      <c r="AB188" s="148"/>
      <c r="AC188" s="148"/>
      <c r="AK188" s="148"/>
      <c r="AP188" s="148"/>
      <c r="AQ188" s="179"/>
    </row>
    <row r="189" spans="1:43" s="37" customFormat="1" ht="15" customHeight="1">
      <c r="A189" s="148"/>
      <c r="B189" s="147" t="s">
        <v>490</v>
      </c>
      <c r="C189" s="148"/>
      <c r="D189" s="152">
        <v>186</v>
      </c>
      <c r="E189" s="148"/>
      <c r="F189" s="155"/>
      <c r="G189" s="148"/>
      <c r="H189" s="148"/>
      <c r="I189" s="148"/>
      <c r="J189" s="155"/>
      <c r="K189" s="148"/>
      <c r="L189" s="148"/>
      <c r="M189" s="148"/>
      <c r="N189" s="155"/>
      <c r="O189" s="148"/>
      <c r="P189" s="148"/>
      <c r="Q189" s="148"/>
      <c r="R189" s="148"/>
      <c r="S189" s="148"/>
      <c r="U189" s="148"/>
      <c r="W189" s="181"/>
      <c r="X189" s="148"/>
      <c r="Y189" s="179"/>
      <c r="Z189" s="148"/>
      <c r="AA189" s="179"/>
      <c r="AB189" s="148"/>
      <c r="AC189" s="148"/>
      <c r="AK189" s="148"/>
      <c r="AP189" s="148"/>
      <c r="AQ189" s="179"/>
    </row>
    <row r="190" spans="1:43" s="37" customFormat="1" ht="15" customHeight="1">
      <c r="A190" s="148"/>
      <c r="B190" s="147" t="s">
        <v>491</v>
      </c>
      <c r="C190" s="148"/>
      <c r="D190" s="152">
        <v>187</v>
      </c>
      <c r="E190" s="148"/>
      <c r="F190" s="155"/>
      <c r="G190" s="148"/>
      <c r="H190" s="148"/>
      <c r="I190" s="148"/>
      <c r="J190" s="155"/>
      <c r="K190" s="148"/>
      <c r="L190" s="148"/>
      <c r="M190" s="148"/>
      <c r="N190" s="155"/>
      <c r="O190" s="148"/>
      <c r="P190" s="148"/>
      <c r="Q190" s="148"/>
      <c r="R190" s="148"/>
      <c r="S190" s="148"/>
      <c r="U190" s="148"/>
      <c r="W190" s="181"/>
      <c r="X190" s="148"/>
      <c r="Y190" s="179"/>
      <c r="Z190" s="148"/>
      <c r="AA190" s="179"/>
      <c r="AB190" s="148"/>
      <c r="AC190" s="148"/>
      <c r="AK190" s="148"/>
      <c r="AP190" s="148"/>
      <c r="AQ190" s="179"/>
    </row>
    <row r="191" spans="1:43" s="37" customFormat="1" ht="15" customHeight="1">
      <c r="A191" s="148"/>
      <c r="B191" s="147" t="s">
        <v>492</v>
      </c>
      <c r="C191" s="148"/>
      <c r="D191" s="152">
        <v>188</v>
      </c>
      <c r="E191" s="148"/>
      <c r="F191" s="155"/>
      <c r="G191" s="148"/>
      <c r="H191" s="148"/>
      <c r="I191" s="148"/>
      <c r="J191" s="155"/>
      <c r="K191" s="148"/>
      <c r="L191" s="148"/>
      <c r="M191" s="148"/>
      <c r="N191" s="155"/>
      <c r="O191" s="148"/>
      <c r="P191" s="148"/>
      <c r="Q191" s="148"/>
      <c r="R191" s="148"/>
      <c r="S191" s="148"/>
      <c r="U191" s="148"/>
      <c r="W191" s="181"/>
      <c r="X191" s="148"/>
      <c r="Y191" s="179"/>
      <c r="Z191" s="148"/>
      <c r="AA191" s="179"/>
      <c r="AB191" s="148"/>
      <c r="AC191" s="148"/>
      <c r="AK191" s="148"/>
      <c r="AP191" s="148"/>
      <c r="AQ191" s="179"/>
    </row>
    <row r="192" spans="1:43" s="37" customFormat="1" ht="15" customHeight="1">
      <c r="A192" s="148"/>
      <c r="B192" s="147" t="s">
        <v>493</v>
      </c>
      <c r="C192" s="148"/>
      <c r="D192" s="152">
        <v>189</v>
      </c>
      <c r="E192" s="148"/>
      <c r="F192" s="155"/>
      <c r="G192" s="148"/>
      <c r="H192" s="148"/>
      <c r="I192" s="148"/>
      <c r="J192" s="155"/>
      <c r="K192" s="148"/>
      <c r="L192" s="148"/>
      <c r="M192" s="148"/>
      <c r="N192" s="155"/>
      <c r="O192" s="148"/>
      <c r="P192" s="148"/>
      <c r="Q192" s="148"/>
      <c r="R192" s="148"/>
      <c r="S192" s="148"/>
      <c r="U192" s="148"/>
      <c r="W192" s="181"/>
      <c r="X192" s="148"/>
      <c r="Y192" s="179"/>
      <c r="Z192" s="148"/>
      <c r="AA192" s="179"/>
      <c r="AB192" s="148"/>
      <c r="AC192" s="148"/>
      <c r="AK192" s="148"/>
      <c r="AP192" s="148"/>
      <c r="AQ192" s="179"/>
    </row>
    <row r="193" spans="1:43" s="37" customFormat="1" ht="15" customHeight="1">
      <c r="A193" s="148"/>
      <c r="B193" s="147" t="s">
        <v>494</v>
      </c>
      <c r="C193" s="148"/>
      <c r="D193" s="152">
        <v>190</v>
      </c>
      <c r="E193" s="148"/>
      <c r="F193" s="155"/>
      <c r="G193" s="148"/>
      <c r="H193" s="148"/>
      <c r="I193" s="148"/>
      <c r="J193" s="155"/>
      <c r="K193" s="148"/>
      <c r="L193" s="148"/>
      <c r="M193" s="148"/>
      <c r="N193" s="155"/>
      <c r="O193" s="148"/>
      <c r="P193" s="148"/>
      <c r="Q193" s="148"/>
      <c r="R193" s="148"/>
      <c r="S193" s="148"/>
      <c r="U193" s="148"/>
      <c r="W193" s="181"/>
      <c r="X193" s="148"/>
      <c r="Y193" s="179"/>
      <c r="Z193" s="148"/>
      <c r="AA193" s="179"/>
      <c r="AB193" s="148"/>
      <c r="AC193" s="148"/>
      <c r="AK193" s="148"/>
      <c r="AP193" s="148"/>
      <c r="AQ193" s="179"/>
    </row>
    <row r="194" spans="1:43" s="37" customFormat="1" ht="15" customHeight="1">
      <c r="A194" s="148"/>
      <c r="B194" s="147" t="s">
        <v>495</v>
      </c>
      <c r="C194" s="148"/>
      <c r="D194" s="152">
        <v>191</v>
      </c>
      <c r="E194" s="148"/>
      <c r="F194" s="155"/>
      <c r="G194" s="148"/>
      <c r="H194" s="148"/>
      <c r="I194" s="148"/>
      <c r="J194" s="155"/>
      <c r="K194" s="148"/>
      <c r="L194" s="148"/>
      <c r="M194" s="148"/>
      <c r="N194" s="155"/>
      <c r="O194" s="148"/>
      <c r="P194" s="148"/>
      <c r="Q194" s="148"/>
      <c r="R194" s="148"/>
      <c r="S194" s="148"/>
      <c r="U194" s="148"/>
      <c r="W194" s="181"/>
      <c r="X194" s="148"/>
      <c r="Y194" s="179"/>
      <c r="Z194" s="148"/>
      <c r="AA194" s="179"/>
      <c r="AB194" s="148"/>
      <c r="AC194" s="148"/>
      <c r="AK194" s="148"/>
      <c r="AP194" s="148"/>
      <c r="AQ194" s="179"/>
    </row>
    <row r="195" spans="1:43" s="37" customFormat="1" ht="15" customHeight="1">
      <c r="A195" s="148"/>
      <c r="B195" s="147" t="s">
        <v>496</v>
      </c>
      <c r="C195" s="148"/>
      <c r="D195" s="152">
        <v>192</v>
      </c>
      <c r="E195" s="148"/>
      <c r="F195" s="155"/>
      <c r="G195" s="148"/>
      <c r="H195" s="148"/>
      <c r="I195" s="148"/>
      <c r="J195" s="155"/>
      <c r="K195" s="148"/>
      <c r="L195" s="148"/>
      <c r="M195" s="148"/>
      <c r="N195" s="155"/>
      <c r="O195" s="148"/>
      <c r="P195" s="148"/>
      <c r="Q195" s="148"/>
      <c r="R195" s="148"/>
      <c r="S195" s="148"/>
      <c r="U195" s="148"/>
      <c r="W195" s="181"/>
      <c r="X195" s="148"/>
      <c r="Y195" s="179"/>
      <c r="Z195" s="148"/>
      <c r="AA195" s="179"/>
      <c r="AB195" s="148"/>
      <c r="AC195" s="148"/>
      <c r="AK195" s="148"/>
      <c r="AP195" s="148"/>
      <c r="AQ195" s="179"/>
    </row>
    <row r="196" spans="1:43" s="37" customFormat="1" ht="15" customHeight="1">
      <c r="A196" s="148"/>
      <c r="B196" s="147" t="s">
        <v>497</v>
      </c>
      <c r="C196" s="148"/>
      <c r="D196" s="152">
        <v>193</v>
      </c>
      <c r="E196" s="148"/>
      <c r="F196" s="155"/>
      <c r="G196" s="148"/>
      <c r="H196" s="148"/>
      <c r="I196" s="148"/>
      <c r="J196" s="155"/>
      <c r="K196" s="148"/>
      <c r="L196" s="148"/>
      <c r="M196" s="148"/>
      <c r="N196" s="155"/>
      <c r="O196" s="148"/>
      <c r="P196" s="148"/>
      <c r="Q196" s="148"/>
      <c r="R196" s="148"/>
      <c r="S196" s="148"/>
      <c r="U196" s="148"/>
      <c r="W196" s="181"/>
      <c r="X196" s="148"/>
      <c r="Y196" s="179"/>
      <c r="Z196" s="148"/>
      <c r="AA196" s="179"/>
      <c r="AB196" s="148"/>
      <c r="AC196" s="148"/>
      <c r="AK196" s="148"/>
      <c r="AP196" s="148"/>
      <c r="AQ196" s="179"/>
    </row>
    <row r="197" spans="1:43" s="37" customFormat="1" ht="15" customHeight="1">
      <c r="A197" s="148"/>
      <c r="B197" s="147" t="s">
        <v>498</v>
      </c>
      <c r="C197" s="148"/>
      <c r="D197" s="152">
        <v>194</v>
      </c>
      <c r="E197" s="148"/>
      <c r="F197" s="155"/>
      <c r="G197" s="148"/>
      <c r="H197" s="148"/>
      <c r="I197" s="148"/>
      <c r="J197" s="155"/>
      <c r="K197" s="148"/>
      <c r="L197" s="148"/>
      <c r="M197" s="148"/>
      <c r="N197" s="155"/>
      <c r="O197" s="148"/>
      <c r="P197" s="148"/>
      <c r="Q197" s="148"/>
      <c r="R197" s="148"/>
      <c r="S197" s="148"/>
      <c r="U197" s="148"/>
      <c r="W197" s="181"/>
      <c r="X197" s="148"/>
      <c r="Y197" s="179"/>
      <c r="Z197" s="148"/>
      <c r="AA197" s="179"/>
      <c r="AB197" s="148"/>
      <c r="AC197" s="148"/>
      <c r="AK197" s="148"/>
      <c r="AP197" s="148"/>
      <c r="AQ197" s="179"/>
    </row>
    <row r="198" spans="1:43" s="37" customFormat="1" ht="15" customHeight="1">
      <c r="A198" s="148"/>
      <c r="B198" s="147" t="s">
        <v>499</v>
      </c>
      <c r="C198" s="148"/>
      <c r="D198" s="152">
        <v>195</v>
      </c>
      <c r="E198" s="148"/>
      <c r="F198" s="155"/>
      <c r="G198" s="148"/>
      <c r="H198" s="148"/>
      <c r="I198" s="148"/>
      <c r="J198" s="155"/>
      <c r="K198" s="148"/>
      <c r="L198" s="148"/>
      <c r="M198" s="148"/>
      <c r="N198" s="155"/>
      <c r="O198" s="148"/>
      <c r="P198" s="148"/>
      <c r="Q198" s="148"/>
      <c r="R198" s="148"/>
      <c r="S198" s="148"/>
      <c r="U198" s="148"/>
      <c r="W198" s="181"/>
      <c r="X198" s="148"/>
      <c r="Y198" s="179"/>
      <c r="Z198" s="148"/>
      <c r="AA198" s="179"/>
      <c r="AB198" s="148"/>
      <c r="AC198" s="148"/>
      <c r="AK198" s="148"/>
      <c r="AP198" s="148"/>
      <c r="AQ198" s="179"/>
    </row>
    <row r="199" spans="1:43" s="37" customFormat="1" ht="15" customHeight="1">
      <c r="A199" s="148"/>
      <c r="B199" s="147" t="s">
        <v>500</v>
      </c>
      <c r="C199" s="148"/>
      <c r="D199" s="152">
        <v>196</v>
      </c>
      <c r="E199" s="148"/>
      <c r="F199" s="155"/>
      <c r="G199" s="148"/>
      <c r="H199" s="148"/>
      <c r="I199" s="148"/>
      <c r="J199" s="155"/>
      <c r="K199" s="148"/>
      <c r="L199" s="148"/>
      <c r="M199" s="148"/>
      <c r="N199" s="155"/>
      <c r="O199" s="148"/>
      <c r="P199" s="148"/>
      <c r="Q199" s="148"/>
      <c r="R199" s="148"/>
      <c r="S199" s="148"/>
      <c r="U199" s="148"/>
      <c r="W199" s="181"/>
      <c r="X199" s="148"/>
      <c r="Y199" s="179"/>
      <c r="Z199" s="148"/>
      <c r="AA199" s="179"/>
      <c r="AB199" s="148"/>
      <c r="AC199" s="148"/>
      <c r="AK199" s="148"/>
      <c r="AP199" s="132"/>
      <c r="AQ199" s="179"/>
    </row>
    <row r="200" spans="1:43" s="37" customFormat="1" ht="15" customHeight="1">
      <c r="A200" s="148"/>
      <c r="B200" s="147" t="s">
        <v>501</v>
      </c>
      <c r="C200" s="148"/>
      <c r="D200" s="152">
        <v>197</v>
      </c>
      <c r="E200" s="148"/>
      <c r="F200" s="155"/>
      <c r="G200" s="148"/>
      <c r="H200" s="148"/>
      <c r="I200" s="148"/>
      <c r="J200" s="155"/>
      <c r="K200" s="148"/>
      <c r="L200" s="148"/>
      <c r="M200" s="148"/>
      <c r="N200" s="155"/>
      <c r="O200" s="148"/>
      <c r="P200" s="148"/>
      <c r="Q200" s="148"/>
      <c r="R200" s="148"/>
      <c r="S200" s="148"/>
      <c r="U200" s="148"/>
      <c r="W200" s="181"/>
      <c r="X200" s="148"/>
      <c r="Y200" s="179"/>
      <c r="Z200" s="148"/>
      <c r="AA200" s="179"/>
      <c r="AB200" s="148"/>
      <c r="AC200" s="148"/>
      <c r="AK200" s="148"/>
      <c r="AP200" s="132"/>
      <c r="AQ200" s="179"/>
    </row>
    <row r="201" spans="1:43" s="37" customFormat="1" ht="15" customHeight="1">
      <c r="A201" s="148"/>
      <c r="B201" s="147" t="s">
        <v>502</v>
      </c>
      <c r="C201" s="148"/>
      <c r="D201" s="152">
        <v>198</v>
      </c>
      <c r="E201" s="148"/>
      <c r="F201" s="155"/>
      <c r="G201" s="148"/>
      <c r="H201" s="148"/>
      <c r="I201" s="148"/>
      <c r="J201" s="155"/>
      <c r="K201" s="148"/>
      <c r="L201" s="148"/>
      <c r="M201" s="148"/>
      <c r="N201" s="155"/>
      <c r="O201" s="148"/>
      <c r="P201" s="148"/>
      <c r="Q201" s="148"/>
      <c r="R201" s="148"/>
      <c r="S201" s="148"/>
      <c r="U201" s="148"/>
      <c r="W201" s="181"/>
      <c r="X201" s="148"/>
      <c r="Y201" s="179"/>
      <c r="Z201" s="148"/>
      <c r="AA201" s="179"/>
      <c r="AB201" s="148"/>
      <c r="AC201" s="148"/>
      <c r="AK201" s="148"/>
      <c r="AP201" s="132"/>
      <c r="AQ201" s="179"/>
    </row>
    <row r="202" spans="1:43" s="37" customFormat="1" ht="15" customHeight="1">
      <c r="A202" s="148"/>
      <c r="B202" s="147" t="s">
        <v>503</v>
      </c>
      <c r="C202" s="148"/>
      <c r="D202" s="152">
        <v>199</v>
      </c>
      <c r="E202" s="148"/>
      <c r="F202" s="155"/>
      <c r="G202" s="148"/>
      <c r="H202" s="148"/>
      <c r="I202" s="148"/>
      <c r="J202" s="155"/>
      <c r="K202" s="148"/>
      <c r="L202" s="148"/>
      <c r="M202" s="148"/>
      <c r="N202" s="155"/>
      <c r="O202" s="148"/>
      <c r="P202" s="148"/>
      <c r="Q202" s="148"/>
      <c r="R202" s="148"/>
      <c r="S202" s="148"/>
      <c r="U202" s="148"/>
      <c r="W202" s="181"/>
      <c r="X202" s="148"/>
      <c r="Y202" s="179"/>
      <c r="Z202" s="148"/>
      <c r="AA202" s="179"/>
      <c r="AB202" s="148"/>
      <c r="AC202" s="148"/>
      <c r="AK202" s="148"/>
      <c r="AP202" s="132"/>
      <c r="AQ202" s="179"/>
    </row>
    <row r="203" spans="1:43" s="37" customFormat="1" ht="15" customHeight="1">
      <c r="A203" s="148"/>
      <c r="B203" s="147" t="s">
        <v>504</v>
      </c>
      <c r="C203" s="148"/>
      <c r="D203" s="152">
        <v>200</v>
      </c>
      <c r="E203" s="148"/>
      <c r="F203" s="155"/>
      <c r="G203" s="148"/>
      <c r="H203" s="148"/>
      <c r="I203" s="148"/>
      <c r="J203" s="155"/>
      <c r="K203" s="148"/>
      <c r="L203" s="148"/>
      <c r="M203" s="148"/>
      <c r="N203" s="155"/>
      <c r="O203" s="148"/>
      <c r="P203" s="148"/>
      <c r="Q203" s="148"/>
      <c r="R203" s="148"/>
      <c r="S203" s="148"/>
      <c r="U203" s="148"/>
      <c r="W203" s="181"/>
      <c r="X203" s="148"/>
      <c r="Y203" s="179"/>
      <c r="Z203" s="148"/>
      <c r="AA203" s="179"/>
      <c r="AB203" s="148"/>
      <c r="AC203" s="148"/>
      <c r="AK203" s="148"/>
      <c r="AP203" s="132"/>
      <c r="AQ203" s="179"/>
    </row>
    <row r="204" spans="1:43" s="37" customFormat="1" ht="15" customHeight="1">
      <c r="A204" s="148"/>
      <c r="B204" s="147" t="s">
        <v>505</v>
      </c>
      <c r="C204" s="148"/>
      <c r="D204" s="152">
        <v>201</v>
      </c>
      <c r="E204" s="148"/>
      <c r="F204" s="155"/>
      <c r="G204" s="148"/>
      <c r="H204" s="148"/>
      <c r="I204" s="148"/>
      <c r="J204" s="155"/>
      <c r="K204" s="148"/>
      <c r="L204" s="148"/>
      <c r="M204" s="148"/>
      <c r="N204" s="155"/>
      <c r="O204" s="148"/>
      <c r="P204" s="148"/>
      <c r="Q204" s="148"/>
      <c r="R204" s="148"/>
      <c r="S204" s="148"/>
      <c r="U204" s="148"/>
      <c r="W204" s="181"/>
      <c r="X204" s="148"/>
      <c r="Y204" s="179"/>
      <c r="Z204" s="148"/>
      <c r="AA204" s="179"/>
      <c r="AB204" s="148"/>
      <c r="AC204" s="148"/>
      <c r="AK204" s="148"/>
      <c r="AP204" s="132"/>
      <c r="AQ204" s="179"/>
    </row>
    <row r="205" spans="1:43" s="37" customFormat="1" ht="15" customHeight="1">
      <c r="A205" s="148"/>
      <c r="B205" s="147" t="s">
        <v>506</v>
      </c>
      <c r="C205" s="148"/>
      <c r="D205" s="152">
        <v>202</v>
      </c>
      <c r="E205" s="148"/>
      <c r="F205" s="155"/>
      <c r="G205" s="148"/>
      <c r="H205" s="148"/>
      <c r="I205" s="148"/>
      <c r="J205" s="155"/>
      <c r="K205" s="148"/>
      <c r="L205" s="148"/>
      <c r="M205" s="148"/>
      <c r="N205" s="155"/>
      <c r="O205" s="148"/>
      <c r="P205" s="148"/>
      <c r="Q205" s="148"/>
      <c r="R205" s="148"/>
      <c r="S205" s="148"/>
      <c r="U205" s="148"/>
      <c r="W205" s="181"/>
      <c r="X205" s="148"/>
      <c r="Y205" s="179"/>
      <c r="Z205" s="148"/>
      <c r="AA205" s="179"/>
      <c r="AB205" s="148"/>
      <c r="AC205" s="148"/>
      <c r="AK205" s="148"/>
      <c r="AP205" s="132"/>
      <c r="AQ205" s="179"/>
    </row>
    <row r="206" spans="1:43" s="37" customFormat="1" ht="15" customHeight="1">
      <c r="A206" s="148"/>
      <c r="B206" s="147" t="s">
        <v>507</v>
      </c>
      <c r="C206" s="148"/>
      <c r="D206" s="152">
        <v>203</v>
      </c>
      <c r="E206" s="148"/>
      <c r="F206" s="155"/>
      <c r="G206" s="148"/>
      <c r="H206" s="148"/>
      <c r="I206" s="148"/>
      <c r="J206" s="155"/>
      <c r="K206" s="148"/>
      <c r="L206" s="148"/>
      <c r="M206" s="148"/>
      <c r="N206" s="155"/>
      <c r="O206" s="148"/>
      <c r="P206" s="148"/>
      <c r="Q206" s="148"/>
      <c r="R206" s="148"/>
      <c r="S206" s="148"/>
      <c r="U206" s="148"/>
      <c r="W206" s="181"/>
      <c r="X206" s="148"/>
      <c r="Y206" s="179"/>
      <c r="Z206" s="148"/>
      <c r="AA206" s="179"/>
      <c r="AB206" s="148"/>
      <c r="AC206" s="148"/>
      <c r="AK206" s="148"/>
      <c r="AP206" s="132"/>
      <c r="AQ206" s="179"/>
    </row>
    <row r="207" spans="1:43" s="37" customFormat="1" ht="15" customHeight="1">
      <c r="A207" s="148"/>
      <c r="B207" s="147" t="s">
        <v>508</v>
      </c>
      <c r="C207" s="148"/>
      <c r="D207" s="152">
        <v>204</v>
      </c>
      <c r="E207" s="148"/>
      <c r="F207" s="155"/>
      <c r="G207" s="148"/>
      <c r="H207" s="148"/>
      <c r="I207" s="148"/>
      <c r="J207" s="155"/>
      <c r="K207" s="148"/>
      <c r="L207" s="148"/>
      <c r="M207" s="148"/>
      <c r="N207" s="155"/>
      <c r="O207" s="148"/>
      <c r="P207" s="148"/>
      <c r="Q207" s="148"/>
      <c r="R207" s="148"/>
      <c r="S207" s="148"/>
      <c r="U207" s="148"/>
      <c r="W207" s="181"/>
      <c r="X207" s="148"/>
      <c r="Y207" s="179"/>
      <c r="Z207" s="148"/>
      <c r="AA207" s="179"/>
      <c r="AB207" s="148"/>
      <c r="AC207" s="148"/>
      <c r="AK207" s="148"/>
      <c r="AP207" s="132"/>
      <c r="AQ207" s="179"/>
    </row>
    <row r="208" spans="1:43" s="37" customFormat="1" ht="15" customHeight="1">
      <c r="A208" s="148"/>
      <c r="B208" s="147" t="s">
        <v>509</v>
      </c>
      <c r="C208" s="148"/>
      <c r="D208" s="152">
        <v>205</v>
      </c>
      <c r="E208" s="148"/>
      <c r="F208" s="155"/>
      <c r="G208" s="148"/>
      <c r="H208" s="148"/>
      <c r="I208" s="148"/>
      <c r="J208" s="155"/>
      <c r="K208" s="148"/>
      <c r="L208" s="148"/>
      <c r="M208" s="148"/>
      <c r="N208" s="155"/>
      <c r="O208" s="148"/>
      <c r="P208" s="148"/>
      <c r="Q208" s="148"/>
      <c r="R208" s="148"/>
      <c r="S208" s="148"/>
      <c r="U208" s="148"/>
      <c r="W208" s="181"/>
      <c r="X208" s="148"/>
      <c r="Y208" s="179"/>
      <c r="Z208" s="148"/>
      <c r="AA208" s="179"/>
      <c r="AB208" s="148"/>
      <c r="AC208" s="148"/>
      <c r="AK208" s="148"/>
      <c r="AQ208" s="179"/>
    </row>
    <row r="209" spans="1:43" s="37" customFormat="1" ht="15" customHeight="1">
      <c r="A209" s="148"/>
      <c r="B209" s="147" t="s">
        <v>510</v>
      </c>
      <c r="C209" s="148"/>
      <c r="D209" s="152">
        <v>206</v>
      </c>
      <c r="E209" s="148"/>
      <c r="F209" s="155"/>
      <c r="G209" s="148"/>
      <c r="H209" s="148"/>
      <c r="I209" s="148"/>
      <c r="J209" s="155"/>
      <c r="K209" s="148"/>
      <c r="L209" s="148"/>
      <c r="M209" s="148"/>
      <c r="N209" s="155"/>
      <c r="O209" s="148"/>
      <c r="P209" s="148"/>
      <c r="Q209" s="148"/>
      <c r="R209" s="148"/>
      <c r="S209" s="148"/>
      <c r="U209" s="148"/>
      <c r="W209" s="181"/>
      <c r="X209" s="148"/>
      <c r="Y209" s="179"/>
      <c r="Z209" s="148"/>
      <c r="AA209" s="179"/>
      <c r="AB209" s="148"/>
      <c r="AC209" s="148"/>
      <c r="AK209" s="148"/>
      <c r="AQ209" s="179"/>
    </row>
    <row r="210" spans="1:43" s="37" customFormat="1" ht="15" customHeight="1">
      <c r="A210" s="148"/>
      <c r="B210" s="147" t="s">
        <v>511</v>
      </c>
      <c r="C210" s="148"/>
      <c r="D210" s="152">
        <v>207</v>
      </c>
      <c r="E210" s="148"/>
      <c r="F210" s="155"/>
      <c r="G210" s="148"/>
      <c r="H210" s="148"/>
      <c r="I210" s="148"/>
      <c r="J210" s="155"/>
      <c r="K210" s="148"/>
      <c r="L210" s="148"/>
      <c r="M210" s="148"/>
      <c r="N210" s="155"/>
      <c r="O210" s="148"/>
      <c r="P210" s="148"/>
      <c r="Q210" s="148"/>
      <c r="R210" s="148"/>
      <c r="S210" s="148"/>
      <c r="U210" s="148"/>
      <c r="W210" s="181"/>
      <c r="X210" s="148"/>
      <c r="Y210" s="179"/>
      <c r="Z210" s="132"/>
      <c r="AA210" s="179"/>
      <c r="AB210" s="148"/>
      <c r="AC210" s="148"/>
      <c r="AK210" s="148"/>
      <c r="AQ210" s="179"/>
    </row>
    <row r="211" spans="1:43" s="37" customFormat="1" ht="15" customHeight="1">
      <c r="A211" s="148"/>
      <c r="B211" s="147" t="s">
        <v>512</v>
      </c>
      <c r="C211" s="148"/>
      <c r="D211" s="152">
        <v>208</v>
      </c>
      <c r="E211" s="148"/>
      <c r="F211" s="155"/>
      <c r="G211" s="148"/>
      <c r="H211" s="148"/>
      <c r="I211" s="148"/>
      <c r="J211" s="155"/>
      <c r="K211" s="148"/>
      <c r="L211" s="148"/>
      <c r="M211" s="148"/>
      <c r="N211" s="155"/>
      <c r="O211" s="148"/>
      <c r="P211" s="148"/>
      <c r="Q211" s="148"/>
      <c r="R211" s="148"/>
      <c r="S211" s="148"/>
      <c r="U211" s="148"/>
      <c r="W211" s="181"/>
      <c r="X211" s="148"/>
      <c r="Y211" s="179"/>
      <c r="Z211" s="132"/>
      <c r="AA211" s="179"/>
      <c r="AB211" s="148"/>
      <c r="AC211" s="148"/>
      <c r="AK211" s="148"/>
      <c r="AQ211" s="179"/>
    </row>
    <row r="212" spans="1:43" s="37" customFormat="1" ht="15" customHeight="1">
      <c r="A212" s="148"/>
      <c r="B212" s="147" t="s">
        <v>513</v>
      </c>
      <c r="C212" s="148"/>
      <c r="D212" s="152">
        <v>209</v>
      </c>
      <c r="E212" s="148"/>
      <c r="F212" s="155"/>
      <c r="G212" s="148"/>
      <c r="H212" s="148"/>
      <c r="I212" s="148"/>
      <c r="J212" s="155"/>
      <c r="K212" s="148"/>
      <c r="L212" s="148"/>
      <c r="M212" s="148"/>
      <c r="N212" s="155"/>
      <c r="O212" s="148"/>
      <c r="P212" s="148"/>
      <c r="Q212" s="148"/>
      <c r="R212" s="148"/>
      <c r="S212" s="148"/>
      <c r="U212" s="148"/>
      <c r="W212" s="181"/>
      <c r="X212" s="148"/>
      <c r="Y212" s="179"/>
      <c r="Z212" s="132"/>
      <c r="AA212" s="179"/>
      <c r="AB212" s="148"/>
      <c r="AC212" s="148"/>
      <c r="AK212" s="148"/>
      <c r="AQ212" s="179"/>
    </row>
    <row r="213" spans="1:43" s="37" customFormat="1" ht="15" customHeight="1">
      <c r="A213" s="148"/>
      <c r="B213" s="147" t="s">
        <v>621</v>
      </c>
      <c r="C213" s="148"/>
      <c r="D213" s="152">
        <v>210</v>
      </c>
      <c r="E213" s="148"/>
      <c r="F213" s="155"/>
      <c r="G213" s="148"/>
      <c r="H213" s="148"/>
      <c r="I213" s="148"/>
      <c r="J213" s="155"/>
      <c r="K213" s="148"/>
      <c r="L213" s="148"/>
      <c r="M213" s="148"/>
      <c r="N213" s="155"/>
      <c r="O213" s="148"/>
      <c r="P213" s="148"/>
      <c r="Q213" s="148"/>
      <c r="R213" s="148"/>
      <c r="S213" s="148"/>
      <c r="U213" s="148"/>
      <c r="W213" s="181"/>
      <c r="X213" s="148"/>
      <c r="Y213" s="179"/>
      <c r="Z213" s="132"/>
      <c r="AA213" s="179"/>
      <c r="AB213" s="148"/>
      <c r="AC213" s="148"/>
      <c r="AK213" s="148"/>
      <c r="AQ213" s="179"/>
    </row>
    <row r="214" spans="1:43" s="37" customFormat="1" ht="15" customHeight="1">
      <c r="A214" s="148"/>
      <c r="B214" s="147" t="s">
        <v>622</v>
      </c>
      <c r="C214" s="148"/>
      <c r="D214" s="148"/>
      <c r="E214" s="148"/>
      <c r="F214" s="155"/>
      <c r="G214" s="148"/>
      <c r="H214" s="148"/>
      <c r="I214" s="148"/>
      <c r="J214" s="155"/>
      <c r="K214" s="148"/>
      <c r="L214" s="148"/>
      <c r="M214" s="148"/>
      <c r="N214" s="155"/>
      <c r="O214" s="148"/>
      <c r="P214" s="148"/>
      <c r="Q214" s="148"/>
      <c r="R214" s="148"/>
      <c r="S214" s="148"/>
      <c r="U214" s="148"/>
      <c r="W214" s="181"/>
      <c r="X214" s="148"/>
      <c r="Y214" s="179"/>
      <c r="Z214" s="132"/>
      <c r="AA214" s="179"/>
      <c r="AB214" s="148"/>
      <c r="AC214" s="148"/>
      <c r="AK214" s="148"/>
      <c r="AQ214" s="179"/>
    </row>
    <row r="215" spans="1:43" s="37" customFormat="1" ht="15" customHeight="1">
      <c r="A215" s="148"/>
      <c r="B215" s="147" t="s">
        <v>623</v>
      </c>
      <c r="C215" s="148"/>
      <c r="D215" s="148"/>
      <c r="E215" s="148"/>
      <c r="F215" s="155"/>
      <c r="G215" s="148"/>
      <c r="H215" s="148"/>
      <c r="I215" s="148"/>
      <c r="J215" s="155"/>
      <c r="K215" s="148"/>
      <c r="L215" s="148"/>
      <c r="M215" s="148"/>
      <c r="N215" s="155"/>
      <c r="O215" s="148"/>
      <c r="P215" s="148"/>
      <c r="Q215" s="148"/>
      <c r="R215" s="148"/>
      <c r="S215" s="148"/>
      <c r="U215" s="148"/>
      <c r="W215" s="181"/>
      <c r="X215" s="148"/>
      <c r="Y215" s="179"/>
      <c r="Z215" s="132"/>
      <c r="AA215" s="179"/>
      <c r="AB215" s="148"/>
      <c r="AC215" s="148"/>
      <c r="AK215" s="148"/>
      <c r="AQ215" s="179"/>
    </row>
    <row r="216" spans="1:43" s="37" customFormat="1" ht="15" customHeight="1">
      <c r="A216" s="148"/>
      <c r="B216" s="147" t="s">
        <v>624</v>
      </c>
      <c r="C216" s="148"/>
      <c r="D216" s="148"/>
      <c r="E216" s="148"/>
      <c r="F216" s="155"/>
      <c r="G216" s="148"/>
      <c r="H216" s="148"/>
      <c r="I216" s="148"/>
      <c r="J216" s="155"/>
      <c r="K216" s="148"/>
      <c r="L216" s="148"/>
      <c r="M216" s="148"/>
      <c r="N216" s="155"/>
      <c r="O216" s="148"/>
      <c r="P216" s="148"/>
      <c r="Q216" s="148"/>
      <c r="R216" s="148"/>
      <c r="S216" s="148"/>
      <c r="U216" s="148"/>
      <c r="W216" s="181"/>
      <c r="X216" s="148"/>
      <c r="Y216" s="179"/>
      <c r="Z216" s="132"/>
      <c r="AA216" s="179"/>
      <c r="AB216" s="148"/>
      <c r="AC216" s="148"/>
      <c r="AK216" s="148"/>
      <c r="AQ216" s="179"/>
    </row>
    <row r="217" spans="1:43" s="37" customFormat="1" ht="15" customHeight="1">
      <c r="A217" s="148"/>
      <c r="B217" s="147" t="s">
        <v>625</v>
      </c>
      <c r="C217" s="148"/>
      <c r="D217" s="148"/>
      <c r="E217" s="148"/>
      <c r="F217" s="155"/>
      <c r="G217" s="148"/>
      <c r="H217" s="148"/>
      <c r="I217" s="148"/>
      <c r="J217" s="155"/>
      <c r="K217" s="148"/>
      <c r="L217" s="148"/>
      <c r="M217" s="148"/>
      <c r="N217" s="155"/>
      <c r="O217" s="148"/>
      <c r="P217" s="148"/>
      <c r="Q217" s="148"/>
      <c r="R217" s="148"/>
      <c r="S217" s="148"/>
      <c r="U217" s="148"/>
      <c r="W217" s="181"/>
      <c r="X217" s="148"/>
      <c r="Y217" s="179"/>
      <c r="Z217" s="132"/>
      <c r="AA217" s="179"/>
      <c r="AB217" s="148"/>
      <c r="AC217" s="148"/>
      <c r="AK217" s="148"/>
      <c r="AQ217" s="179"/>
    </row>
    <row r="218" spans="1:43" s="37" customFormat="1" ht="15" customHeight="1">
      <c r="A218" s="148"/>
      <c r="B218" s="147" t="s">
        <v>626</v>
      </c>
      <c r="C218" s="148"/>
      <c r="D218" s="148"/>
      <c r="E218" s="148"/>
      <c r="F218" s="155"/>
      <c r="G218" s="148"/>
      <c r="H218" s="148"/>
      <c r="I218" s="148"/>
      <c r="J218" s="155"/>
      <c r="K218" s="148"/>
      <c r="L218" s="148"/>
      <c r="M218" s="148"/>
      <c r="N218" s="155"/>
      <c r="O218" s="148"/>
      <c r="P218" s="148"/>
      <c r="Q218" s="148"/>
      <c r="R218" s="148"/>
      <c r="S218" s="148"/>
      <c r="U218" s="148"/>
      <c r="W218" s="181"/>
      <c r="X218" s="148"/>
      <c r="Y218" s="179"/>
      <c r="Z218" s="132"/>
      <c r="AA218" s="179"/>
      <c r="AB218" s="148"/>
      <c r="AC218" s="148"/>
      <c r="AK218" s="148"/>
      <c r="AQ218" s="179"/>
    </row>
    <row r="219" spans="1:43" s="37" customFormat="1" ht="15" customHeight="1">
      <c r="A219" s="148"/>
      <c r="B219" s="147" t="s">
        <v>627</v>
      </c>
      <c r="C219" s="148"/>
      <c r="D219" s="148"/>
      <c r="E219" s="148"/>
      <c r="F219" s="155"/>
      <c r="G219" s="148"/>
      <c r="H219" s="148"/>
      <c r="I219" s="148"/>
      <c r="J219" s="155"/>
      <c r="K219" s="148"/>
      <c r="L219" s="148"/>
      <c r="M219" s="148"/>
      <c r="N219" s="155"/>
      <c r="O219" s="148"/>
      <c r="P219" s="148"/>
      <c r="Q219" s="148"/>
      <c r="R219" s="148"/>
      <c r="S219" s="148"/>
      <c r="U219" s="148"/>
      <c r="W219" s="181"/>
      <c r="X219" s="148"/>
      <c r="Y219" s="179"/>
      <c r="AA219" s="179"/>
      <c r="AB219" s="148"/>
      <c r="AC219" s="148"/>
      <c r="AK219" s="148"/>
      <c r="AQ219" s="179"/>
    </row>
    <row r="220" spans="1:43" s="37" customFormat="1" ht="15" customHeight="1">
      <c r="A220" s="148"/>
      <c r="B220" s="147" t="s">
        <v>628</v>
      </c>
      <c r="C220" s="148"/>
      <c r="D220" s="148"/>
      <c r="E220" s="148"/>
      <c r="F220" s="155"/>
      <c r="G220" s="148"/>
      <c r="H220" s="148"/>
      <c r="I220" s="148"/>
      <c r="J220" s="155"/>
      <c r="K220" s="148"/>
      <c r="L220" s="148"/>
      <c r="M220" s="148"/>
      <c r="N220" s="155"/>
      <c r="O220" s="148"/>
      <c r="P220" s="148"/>
      <c r="Q220" s="148"/>
      <c r="R220" s="148"/>
      <c r="S220" s="148"/>
      <c r="U220" s="148"/>
      <c r="W220" s="181"/>
      <c r="X220" s="148"/>
      <c r="Y220" s="179"/>
      <c r="AA220" s="179"/>
      <c r="AB220" s="148"/>
      <c r="AC220" s="148"/>
      <c r="AK220" s="148"/>
      <c r="AQ220" s="179"/>
    </row>
    <row r="221" spans="1:43" s="37" customFormat="1" ht="15" customHeight="1">
      <c r="A221" s="148"/>
      <c r="B221" s="147" t="s">
        <v>629</v>
      </c>
      <c r="C221" s="148"/>
      <c r="D221" s="148"/>
      <c r="E221" s="148"/>
      <c r="F221" s="155"/>
      <c r="G221" s="148"/>
      <c r="H221" s="148"/>
      <c r="I221" s="148"/>
      <c r="J221" s="155"/>
      <c r="K221" s="148"/>
      <c r="L221" s="148"/>
      <c r="M221" s="148"/>
      <c r="N221" s="155"/>
      <c r="O221" s="148"/>
      <c r="P221" s="148"/>
      <c r="Q221" s="148"/>
      <c r="R221" s="148"/>
      <c r="S221" s="148"/>
      <c r="U221" s="148"/>
      <c r="W221" s="181"/>
      <c r="X221" s="148"/>
      <c r="Y221" s="179"/>
      <c r="AA221" s="179"/>
      <c r="AB221" s="148"/>
      <c r="AC221" s="148"/>
      <c r="AK221" s="148"/>
      <c r="AQ221" s="179"/>
    </row>
    <row r="222" spans="1:43" s="37" customFormat="1" ht="15" customHeight="1">
      <c r="A222" s="148"/>
      <c r="B222" s="147" t="s">
        <v>630</v>
      </c>
      <c r="C222" s="148"/>
      <c r="D222" s="148"/>
      <c r="E222" s="148"/>
      <c r="F222" s="155"/>
      <c r="G222" s="148"/>
      <c r="H222" s="148"/>
      <c r="I222" s="148"/>
      <c r="J222" s="155"/>
      <c r="K222" s="148"/>
      <c r="L222" s="148"/>
      <c r="M222" s="148"/>
      <c r="N222" s="155"/>
      <c r="O222" s="148"/>
      <c r="P222" s="148"/>
      <c r="Q222" s="148"/>
      <c r="R222" s="148"/>
      <c r="S222" s="148"/>
      <c r="U222" s="148"/>
      <c r="W222" s="181"/>
      <c r="X222" s="148"/>
      <c r="Y222" s="179"/>
      <c r="AA222" s="179"/>
      <c r="AB222" s="148"/>
      <c r="AC222" s="148"/>
      <c r="AK222" s="148"/>
      <c r="AQ222" s="179"/>
    </row>
    <row r="223" spans="1:43" s="37" customFormat="1" ht="15" customHeight="1">
      <c r="A223" s="148"/>
      <c r="B223" s="147" t="s">
        <v>631</v>
      </c>
      <c r="C223" s="148"/>
      <c r="D223" s="148"/>
      <c r="E223" s="148"/>
      <c r="F223" s="155"/>
      <c r="G223" s="148"/>
      <c r="H223" s="148"/>
      <c r="I223" s="148"/>
      <c r="J223" s="155"/>
      <c r="K223" s="148"/>
      <c r="L223" s="148"/>
      <c r="M223" s="148"/>
      <c r="N223" s="155"/>
      <c r="O223" s="148"/>
      <c r="P223" s="148"/>
      <c r="Q223" s="148"/>
      <c r="R223" s="148"/>
      <c r="S223" s="148"/>
      <c r="U223" s="148"/>
      <c r="W223" s="181"/>
      <c r="X223" s="148"/>
      <c r="Y223" s="179"/>
      <c r="AA223" s="179"/>
      <c r="AB223" s="148"/>
      <c r="AC223" s="148"/>
      <c r="AK223" s="148"/>
      <c r="AQ223" s="179"/>
    </row>
    <row r="224" spans="1:43" s="37" customFormat="1" ht="15" customHeight="1">
      <c r="A224" s="148"/>
      <c r="B224" s="147" t="s">
        <v>632</v>
      </c>
      <c r="C224" s="148"/>
      <c r="D224" s="148"/>
      <c r="E224" s="148"/>
      <c r="F224" s="155"/>
      <c r="G224" s="148"/>
      <c r="H224" s="148"/>
      <c r="I224" s="148"/>
      <c r="J224" s="155"/>
      <c r="K224" s="148"/>
      <c r="L224" s="148"/>
      <c r="M224" s="148"/>
      <c r="N224" s="155"/>
      <c r="O224" s="148"/>
      <c r="P224" s="148"/>
      <c r="Q224" s="148"/>
      <c r="R224" s="148"/>
      <c r="S224" s="148"/>
      <c r="U224" s="148"/>
      <c r="W224" s="181"/>
      <c r="X224" s="148"/>
      <c r="Y224" s="179"/>
      <c r="AA224" s="179"/>
      <c r="AB224" s="148"/>
      <c r="AC224" s="148"/>
      <c r="AK224" s="148"/>
      <c r="AQ224" s="179"/>
    </row>
    <row r="225" spans="1:43" s="37" customFormat="1" ht="15" customHeight="1">
      <c r="A225" s="148"/>
      <c r="B225" s="147" t="s">
        <v>633</v>
      </c>
      <c r="C225" s="148"/>
      <c r="D225" s="148"/>
      <c r="E225" s="148"/>
      <c r="F225" s="155"/>
      <c r="G225" s="148"/>
      <c r="H225" s="148"/>
      <c r="I225" s="148"/>
      <c r="J225" s="155"/>
      <c r="K225" s="148"/>
      <c r="L225" s="148"/>
      <c r="M225" s="148"/>
      <c r="N225" s="155"/>
      <c r="O225" s="148"/>
      <c r="P225" s="148"/>
      <c r="Q225" s="148"/>
      <c r="R225" s="148"/>
      <c r="S225" s="148"/>
      <c r="U225" s="148"/>
      <c r="W225" s="181"/>
      <c r="X225" s="148"/>
      <c r="Y225" s="179"/>
      <c r="AA225" s="179"/>
      <c r="AB225" s="148"/>
      <c r="AC225" s="148"/>
      <c r="AK225" s="148"/>
      <c r="AQ225" s="179"/>
    </row>
    <row r="226" spans="1:43" s="37" customFormat="1" ht="15" customHeight="1">
      <c r="A226" s="148"/>
      <c r="B226" s="147" t="s">
        <v>634</v>
      </c>
      <c r="C226" s="148"/>
      <c r="D226" s="148"/>
      <c r="E226" s="148"/>
      <c r="F226" s="155"/>
      <c r="G226" s="148"/>
      <c r="H226" s="148"/>
      <c r="I226" s="148"/>
      <c r="J226" s="155"/>
      <c r="K226" s="148"/>
      <c r="L226" s="148"/>
      <c r="M226" s="148"/>
      <c r="N226" s="155"/>
      <c r="O226" s="148"/>
      <c r="P226" s="148"/>
      <c r="Q226" s="148"/>
      <c r="R226" s="148"/>
      <c r="S226" s="148"/>
      <c r="U226" s="148"/>
      <c r="W226" s="181"/>
      <c r="X226" s="148"/>
      <c r="Y226" s="179"/>
      <c r="AA226" s="179"/>
      <c r="AB226" s="148"/>
      <c r="AC226" s="148"/>
      <c r="AK226" s="148"/>
      <c r="AQ226" s="179"/>
    </row>
    <row r="227" spans="1:43" s="37" customFormat="1" ht="15" customHeight="1">
      <c r="A227" s="148"/>
      <c r="B227" s="147" t="s">
        <v>635</v>
      </c>
      <c r="C227" s="148"/>
      <c r="D227" s="148"/>
      <c r="E227" s="148"/>
      <c r="F227" s="155"/>
      <c r="G227" s="148"/>
      <c r="H227" s="148"/>
      <c r="I227" s="148"/>
      <c r="J227" s="155"/>
      <c r="K227" s="148"/>
      <c r="L227" s="148"/>
      <c r="M227" s="148"/>
      <c r="N227" s="155"/>
      <c r="O227" s="148"/>
      <c r="P227" s="148"/>
      <c r="Q227" s="148"/>
      <c r="R227" s="148"/>
      <c r="S227" s="148"/>
      <c r="U227" s="148"/>
      <c r="W227" s="181"/>
      <c r="X227" s="148"/>
      <c r="Y227" s="179"/>
      <c r="AA227" s="179"/>
      <c r="AB227" s="148"/>
      <c r="AC227" s="148"/>
      <c r="AK227" s="148"/>
      <c r="AQ227" s="179"/>
    </row>
    <row r="228" spans="1:43" s="37" customFormat="1" ht="15" customHeight="1">
      <c r="A228" s="148"/>
      <c r="B228" s="147" t="s">
        <v>636</v>
      </c>
      <c r="C228" s="148"/>
      <c r="D228" s="148"/>
      <c r="E228" s="148"/>
      <c r="F228" s="155"/>
      <c r="G228" s="148"/>
      <c r="H228" s="148"/>
      <c r="I228" s="148"/>
      <c r="J228" s="155"/>
      <c r="K228" s="148"/>
      <c r="L228" s="148"/>
      <c r="M228" s="148"/>
      <c r="N228" s="155"/>
      <c r="O228" s="148"/>
      <c r="P228" s="148"/>
      <c r="Q228" s="148"/>
      <c r="R228" s="148"/>
      <c r="S228" s="148"/>
      <c r="U228" s="148"/>
      <c r="W228" s="181"/>
      <c r="X228" s="148"/>
      <c r="Y228" s="179"/>
      <c r="AA228" s="179"/>
      <c r="AB228" s="148"/>
      <c r="AC228" s="148"/>
      <c r="AK228" s="148"/>
      <c r="AQ228" s="179"/>
    </row>
    <row r="229" spans="1:43" s="37" customFormat="1" ht="15" customHeight="1">
      <c r="A229" s="148"/>
      <c r="B229" s="147" t="s">
        <v>637</v>
      </c>
      <c r="C229" s="148"/>
      <c r="D229" s="148"/>
      <c r="E229" s="148"/>
      <c r="F229" s="155"/>
      <c r="G229" s="148"/>
      <c r="H229" s="148"/>
      <c r="I229" s="148"/>
      <c r="J229" s="155"/>
      <c r="K229" s="148"/>
      <c r="L229" s="148"/>
      <c r="M229" s="148"/>
      <c r="N229" s="155"/>
      <c r="O229" s="148"/>
      <c r="P229" s="148"/>
      <c r="Q229" s="148"/>
      <c r="R229" s="148"/>
      <c r="S229" s="148"/>
      <c r="U229" s="148"/>
      <c r="W229" s="181"/>
      <c r="X229" s="148"/>
      <c r="Y229" s="179"/>
      <c r="AA229" s="179"/>
      <c r="AB229" s="148"/>
      <c r="AC229" s="148"/>
      <c r="AK229" s="148"/>
      <c r="AQ229" s="179"/>
    </row>
    <row r="230" spans="1:43" s="37" customFormat="1" ht="15" customHeight="1">
      <c r="A230" s="148"/>
      <c r="B230" s="147" t="s">
        <v>638</v>
      </c>
      <c r="C230" s="148"/>
      <c r="D230" s="148"/>
      <c r="E230" s="148"/>
      <c r="F230" s="155"/>
      <c r="G230" s="148"/>
      <c r="H230" s="148"/>
      <c r="I230" s="148"/>
      <c r="J230" s="155"/>
      <c r="K230" s="148"/>
      <c r="L230" s="148"/>
      <c r="M230" s="148"/>
      <c r="N230" s="155"/>
      <c r="O230" s="148"/>
      <c r="P230" s="148"/>
      <c r="Q230" s="148"/>
      <c r="R230" s="148"/>
      <c r="S230" s="148"/>
      <c r="U230" s="148"/>
      <c r="W230" s="181"/>
      <c r="X230" s="148"/>
      <c r="Y230" s="179"/>
      <c r="AA230" s="179"/>
      <c r="AB230" s="148"/>
      <c r="AC230" s="148"/>
      <c r="AK230" s="148"/>
      <c r="AQ230" s="179"/>
    </row>
    <row r="231" spans="1:43" s="37" customFormat="1" ht="15" customHeight="1">
      <c r="A231" s="148"/>
      <c r="B231" s="147" t="s">
        <v>639</v>
      </c>
      <c r="C231" s="148"/>
      <c r="D231" s="148"/>
      <c r="E231" s="148"/>
      <c r="F231" s="155"/>
      <c r="G231" s="148"/>
      <c r="H231" s="148"/>
      <c r="I231" s="148"/>
      <c r="J231" s="155"/>
      <c r="K231" s="148"/>
      <c r="L231" s="148"/>
      <c r="M231" s="148"/>
      <c r="N231" s="155"/>
      <c r="O231" s="148"/>
      <c r="P231" s="148"/>
      <c r="Q231" s="148"/>
      <c r="R231" s="148"/>
      <c r="S231" s="148"/>
      <c r="U231" s="148"/>
      <c r="W231" s="181"/>
      <c r="X231" s="132"/>
      <c r="Y231" s="179"/>
      <c r="AA231" s="179"/>
      <c r="AB231" s="148"/>
      <c r="AC231" s="148"/>
      <c r="AK231" s="148"/>
      <c r="AQ231" s="179"/>
    </row>
    <row r="232" spans="1:43" s="37" customFormat="1" ht="15" customHeight="1">
      <c r="A232" s="148"/>
      <c r="B232" s="147" t="s">
        <v>640</v>
      </c>
      <c r="C232" s="148"/>
      <c r="D232" s="148"/>
      <c r="E232" s="148"/>
      <c r="F232" s="155"/>
      <c r="G232" s="148"/>
      <c r="H232" s="148"/>
      <c r="I232" s="148"/>
      <c r="J232" s="155"/>
      <c r="K232" s="148"/>
      <c r="L232" s="148"/>
      <c r="M232" s="148"/>
      <c r="N232" s="155"/>
      <c r="O232" s="148"/>
      <c r="P232" s="148"/>
      <c r="Q232" s="148"/>
      <c r="R232" s="148"/>
      <c r="S232" s="148"/>
      <c r="U232" s="148"/>
      <c r="W232" s="181"/>
      <c r="X232" s="132"/>
      <c r="Y232" s="179"/>
      <c r="AA232" s="179"/>
      <c r="AB232" s="148"/>
      <c r="AC232" s="148"/>
      <c r="AK232" s="148"/>
      <c r="AQ232" s="179"/>
    </row>
    <row r="233" spans="1:43" s="37" customFormat="1" ht="15" customHeight="1">
      <c r="A233" s="148"/>
      <c r="B233" s="147" t="s">
        <v>641</v>
      </c>
      <c r="C233" s="148"/>
      <c r="D233" s="148"/>
      <c r="E233" s="148"/>
      <c r="F233" s="155"/>
      <c r="G233" s="148"/>
      <c r="H233" s="148"/>
      <c r="I233" s="148"/>
      <c r="J233" s="155"/>
      <c r="K233" s="148"/>
      <c r="L233" s="148"/>
      <c r="M233" s="148"/>
      <c r="N233" s="155"/>
      <c r="O233" s="148"/>
      <c r="P233" s="148"/>
      <c r="Q233" s="148"/>
      <c r="R233" s="148"/>
      <c r="S233" s="148"/>
      <c r="U233" s="148"/>
      <c r="W233" s="181"/>
      <c r="X233" s="132"/>
      <c r="Y233" s="179"/>
      <c r="AA233" s="179"/>
      <c r="AB233" s="148"/>
      <c r="AC233" s="148"/>
      <c r="AK233" s="148"/>
      <c r="AQ233" s="179"/>
    </row>
    <row r="234" spans="1:43" s="37" customFormat="1" ht="15" customHeight="1">
      <c r="A234" s="148"/>
      <c r="B234" s="147" t="s">
        <v>642</v>
      </c>
      <c r="C234" s="148"/>
      <c r="D234" s="148"/>
      <c r="E234" s="148"/>
      <c r="F234" s="155"/>
      <c r="G234" s="148"/>
      <c r="H234" s="148"/>
      <c r="I234" s="148"/>
      <c r="J234" s="155"/>
      <c r="K234" s="148"/>
      <c r="L234" s="148"/>
      <c r="M234" s="148"/>
      <c r="N234" s="155"/>
      <c r="O234" s="148"/>
      <c r="P234" s="148"/>
      <c r="Q234" s="148"/>
      <c r="R234" s="148"/>
      <c r="S234" s="148"/>
      <c r="U234" s="148"/>
      <c r="W234" s="181"/>
      <c r="X234" s="132"/>
      <c r="Y234" s="179"/>
      <c r="AA234" s="179"/>
      <c r="AB234" s="148"/>
      <c r="AC234" s="148"/>
      <c r="AK234" s="148"/>
      <c r="AQ234" s="179"/>
    </row>
    <row r="235" spans="1:43" s="37" customFormat="1" ht="15" customHeight="1">
      <c r="A235" s="148"/>
      <c r="B235" s="147" t="s">
        <v>643</v>
      </c>
      <c r="C235" s="148"/>
      <c r="D235" s="148"/>
      <c r="E235" s="148"/>
      <c r="F235" s="155"/>
      <c r="G235" s="148"/>
      <c r="H235" s="148"/>
      <c r="I235" s="148"/>
      <c r="J235" s="155"/>
      <c r="K235" s="148"/>
      <c r="L235" s="148"/>
      <c r="M235" s="148"/>
      <c r="N235" s="155"/>
      <c r="O235" s="148"/>
      <c r="P235" s="148"/>
      <c r="Q235" s="148"/>
      <c r="R235" s="148"/>
      <c r="S235" s="148"/>
      <c r="U235" s="148"/>
      <c r="W235" s="181"/>
      <c r="X235" s="132"/>
      <c r="Y235" s="179"/>
      <c r="AA235" s="179"/>
      <c r="AB235" s="148"/>
      <c r="AC235" s="148"/>
      <c r="AK235" s="148"/>
      <c r="AQ235" s="179"/>
    </row>
    <row r="236" spans="1:43" s="37" customFormat="1" ht="15" customHeight="1">
      <c r="A236" s="148"/>
      <c r="B236" s="147" t="s">
        <v>644</v>
      </c>
      <c r="C236" s="148"/>
      <c r="D236" s="148"/>
      <c r="E236" s="148"/>
      <c r="F236" s="155"/>
      <c r="G236" s="148"/>
      <c r="H236" s="148"/>
      <c r="I236" s="148"/>
      <c r="J236" s="155"/>
      <c r="K236" s="148"/>
      <c r="L236" s="148"/>
      <c r="M236" s="148"/>
      <c r="N236" s="155"/>
      <c r="O236" s="148"/>
      <c r="P236" s="148"/>
      <c r="Q236" s="148"/>
      <c r="R236" s="148"/>
      <c r="S236" s="148"/>
      <c r="U236" s="148"/>
      <c r="W236" s="181"/>
      <c r="X236" s="132"/>
      <c r="Y236" s="179"/>
      <c r="AA236" s="179"/>
      <c r="AB236" s="148"/>
      <c r="AC236" s="148"/>
      <c r="AK236" s="148"/>
      <c r="AQ236" s="179"/>
    </row>
    <row r="237" spans="1:43" s="37" customFormat="1" ht="15" customHeight="1">
      <c r="A237" s="148"/>
      <c r="B237" s="147" t="s">
        <v>645</v>
      </c>
      <c r="C237" s="148"/>
      <c r="D237" s="148"/>
      <c r="E237" s="148"/>
      <c r="F237" s="155"/>
      <c r="G237" s="148"/>
      <c r="H237" s="148"/>
      <c r="I237" s="148"/>
      <c r="J237" s="155"/>
      <c r="K237" s="148"/>
      <c r="L237" s="148"/>
      <c r="M237" s="148"/>
      <c r="N237" s="155"/>
      <c r="O237" s="148"/>
      <c r="P237" s="148"/>
      <c r="Q237" s="148"/>
      <c r="R237" s="148"/>
      <c r="S237" s="148"/>
      <c r="U237" s="148"/>
      <c r="W237" s="181"/>
      <c r="X237" s="132"/>
      <c r="Y237" s="179"/>
      <c r="AA237" s="179"/>
      <c r="AB237" s="148"/>
      <c r="AC237" s="148"/>
      <c r="AK237" s="148"/>
      <c r="AQ237" s="179"/>
    </row>
    <row r="238" spans="1:43" s="37" customFormat="1" ht="15" customHeight="1">
      <c r="A238" s="148"/>
      <c r="B238" s="147" t="s">
        <v>646</v>
      </c>
      <c r="C238" s="148"/>
      <c r="D238" s="148"/>
      <c r="E238" s="148"/>
      <c r="F238" s="155"/>
      <c r="G238" s="148"/>
      <c r="H238" s="148"/>
      <c r="I238" s="148"/>
      <c r="J238" s="155"/>
      <c r="K238" s="148"/>
      <c r="L238" s="148"/>
      <c r="M238" s="148"/>
      <c r="N238" s="155"/>
      <c r="O238" s="148"/>
      <c r="P238" s="148"/>
      <c r="Q238" s="148"/>
      <c r="R238" s="148"/>
      <c r="S238" s="148"/>
      <c r="U238" s="148"/>
      <c r="W238" s="181"/>
      <c r="X238" s="132"/>
      <c r="Y238" s="179"/>
      <c r="AA238" s="179"/>
      <c r="AB238" s="148"/>
      <c r="AC238" s="148"/>
      <c r="AK238" s="148"/>
      <c r="AQ238" s="179"/>
    </row>
    <row r="239" spans="1:43" s="37" customFormat="1" ht="15" customHeight="1">
      <c r="A239" s="148"/>
      <c r="B239" s="147" t="s">
        <v>647</v>
      </c>
      <c r="C239" s="148"/>
      <c r="D239" s="148"/>
      <c r="E239" s="148"/>
      <c r="F239" s="155"/>
      <c r="G239" s="148"/>
      <c r="H239" s="148"/>
      <c r="I239" s="148"/>
      <c r="J239" s="155"/>
      <c r="K239" s="148"/>
      <c r="L239" s="148"/>
      <c r="M239" s="148"/>
      <c r="N239" s="155"/>
      <c r="O239" s="148"/>
      <c r="P239" s="148"/>
      <c r="Q239" s="148"/>
      <c r="R239" s="148"/>
      <c r="S239" s="148"/>
      <c r="U239" s="148"/>
      <c r="W239" s="181"/>
      <c r="X239" s="132"/>
      <c r="Y239" s="179"/>
      <c r="AA239" s="179"/>
      <c r="AB239" s="148"/>
      <c r="AC239" s="148"/>
      <c r="AK239" s="148"/>
      <c r="AQ239" s="179"/>
    </row>
    <row r="240" spans="1:43" s="37" customFormat="1" ht="15" customHeight="1">
      <c r="A240" s="148"/>
      <c r="B240" s="147" t="s">
        <v>648</v>
      </c>
      <c r="C240" s="148"/>
      <c r="D240" s="148"/>
      <c r="E240" s="148"/>
      <c r="F240" s="155"/>
      <c r="G240" s="148"/>
      <c r="H240" s="148"/>
      <c r="I240" s="148"/>
      <c r="J240" s="155"/>
      <c r="K240" s="148"/>
      <c r="L240" s="148"/>
      <c r="M240" s="148"/>
      <c r="N240" s="155"/>
      <c r="O240" s="148"/>
      <c r="P240" s="148"/>
      <c r="Q240" s="148"/>
      <c r="R240" s="148"/>
      <c r="S240" s="148"/>
      <c r="U240" s="148"/>
      <c r="W240" s="181"/>
      <c r="Y240" s="179"/>
      <c r="AA240" s="179"/>
      <c r="AB240" s="148"/>
      <c r="AC240" s="148"/>
      <c r="AK240" s="148"/>
      <c r="AQ240" s="179"/>
    </row>
    <row r="241" spans="1:43" s="37" customFormat="1" ht="15" customHeight="1">
      <c r="A241" s="148"/>
      <c r="B241" s="147" t="s">
        <v>649</v>
      </c>
      <c r="C241" s="148"/>
      <c r="D241" s="148"/>
      <c r="E241" s="148"/>
      <c r="F241" s="155"/>
      <c r="G241" s="148"/>
      <c r="H241" s="148"/>
      <c r="I241" s="148"/>
      <c r="J241" s="155"/>
      <c r="K241" s="148"/>
      <c r="L241" s="148"/>
      <c r="M241" s="148"/>
      <c r="N241" s="155"/>
      <c r="O241" s="148"/>
      <c r="P241" s="148"/>
      <c r="Q241" s="148"/>
      <c r="R241" s="148"/>
      <c r="S241" s="148"/>
      <c r="U241" s="148"/>
      <c r="W241" s="181"/>
      <c r="Y241" s="179"/>
      <c r="AA241" s="179"/>
      <c r="AB241" s="148"/>
      <c r="AC241" s="148"/>
      <c r="AK241" s="148"/>
      <c r="AQ241" s="179"/>
    </row>
    <row r="242" spans="1:43" s="37" customFormat="1" ht="15" customHeight="1">
      <c r="A242" s="148"/>
      <c r="B242" s="147" t="s">
        <v>650</v>
      </c>
      <c r="C242" s="148"/>
      <c r="D242" s="148"/>
      <c r="E242" s="148"/>
      <c r="F242" s="155"/>
      <c r="G242" s="148"/>
      <c r="H242" s="148"/>
      <c r="I242" s="148"/>
      <c r="J242" s="155"/>
      <c r="K242" s="148"/>
      <c r="L242" s="148"/>
      <c r="M242" s="148"/>
      <c r="N242" s="155"/>
      <c r="O242" s="148"/>
      <c r="P242" s="148"/>
      <c r="Q242" s="148"/>
      <c r="R242" s="148"/>
      <c r="S242" s="148"/>
      <c r="U242" s="148"/>
      <c r="W242" s="181"/>
      <c r="Y242" s="179"/>
      <c r="AA242" s="179"/>
      <c r="AB242" s="148"/>
      <c r="AC242" s="148"/>
      <c r="AK242" s="148"/>
      <c r="AQ242" s="179"/>
    </row>
    <row r="243" spans="1:43" s="37" customFormat="1" ht="15" customHeight="1">
      <c r="A243" s="148"/>
      <c r="B243" s="147" t="s">
        <v>581</v>
      </c>
      <c r="C243" s="148"/>
      <c r="D243" s="148"/>
      <c r="E243" s="148"/>
      <c r="F243" s="155"/>
      <c r="G243" s="148"/>
      <c r="H243" s="148"/>
      <c r="I243" s="148"/>
      <c r="J243" s="155"/>
      <c r="K243" s="148"/>
      <c r="L243" s="148"/>
      <c r="M243" s="148"/>
      <c r="N243" s="155"/>
      <c r="O243" s="148"/>
      <c r="P243" s="148"/>
      <c r="Q243" s="148"/>
      <c r="R243" s="148"/>
      <c r="S243" s="148"/>
      <c r="U243" s="148"/>
      <c r="W243" s="181"/>
      <c r="Y243" s="179"/>
      <c r="AA243" s="179"/>
      <c r="AB243" s="148"/>
      <c r="AC243" s="148"/>
      <c r="AK243" s="148"/>
      <c r="AQ243" s="179"/>
    </row>
    <row r="244" spans="1:43" s="37" customFormat="1" ht="15" customHeight="1">
      <c r="A244" s="148"/>
      <c r="B244" s="147" t="s">
        <v>587</v>
      </c>
      <c r="C244" s="148"/>
      <c r="D244" s="148"/>
      <c r="E244" s="148"/>
      <c r="F244" s="155"/>
      <c r="G244" s="148"/>
      <c r="H244" s="148"/>
      <c r="I244" s="148"/>
      <c r="J244" s="155"/>
      <c r="K244" s="148"/>
      <c r="L244" s="148"/>
      <c r="M244" s="148"/>
      <c r="N244" s="155"/>
      <c r="O244" s="148"/>
      <c r="P244" s="148"/>
      <c r="Q244" s="148"/>
      <c r="R244" s="148"/>
      <c r="S244" s="148"/>
      <c r="U244" s="148"/>
      <c r="W244" s="181"/>
      <c r="Y244" s="179"/>
      <c r="AA244" s="179"/>
      <c r="AB244" s="148"/>
      <c r="AC244" s="148"/>
      <c r="AK244" s="148"/>
      <c r="AQ244" s="179"/>
    </row>
    <row r="245" spans="1:43" s="37" customFormat="1" ht="15" customHeight="1">
      <c r="A245" s="148"/>
      <c r="B245" s="147" t="s">
        <v>588</v>
      </c>
      <c r="C245" s="148"/>
      <c r="D245" s="148"/>
      <c r="E245" s="148"/>
      <c r="F245" s="155"/>
      <c r="G245" s="148"/>
      <c r="H245" s="148"/>
      <c r="I245" s="148"/>
      <c r="J245" s="155"/>
      <c r="K245" s="148"/>
      <c r="L245" s="148"/>
      <c r="M245" s="148"/>
      <c r="N245" s="155"/>
      <c r="O245" s="148"/>
      <c r="P245" s="148"/>
      <c r="Q245" s="148"/>
      <c r="R245" s="148"/>
      <c r="S245" s="148"/>
      <c r="U245" s="148"/>
      <c r="W245" s="181"/>
      <c r="Y245" s="179"/>
      <c r="AA245" s="179"/>
      <c r="AB245" s="148"/>
      <c r="AC245" s="148"/>
      <c r="AK245" s="148"/>
      <c r="AQ245" s="179"/>
    </row>
    <row r="246" spans="1:43" s="37" customFormat="1" ht="15" customHeight="1">
      <c r="A246" s="148"/>
      <c r="B246" s="147" t="s">
        <v>912</v>
      </c>
      <c r="C246" s="148"/>
      <c r="D246" s="148"/>
      <c r="E246" s="148"/>
      <c r="F246" s="155"/>
      <c r="G246" s="148"/>
      <c r="H246" s="148"/>
      <c r="I246" s="148"/>
      <c r="J246" s="155"/>
      <c r="K246" s="148"/>
      <c r="L246" s="148"/>
      <c r="M246" s="148"/>
      <c r="N246" s="155"/>
      <c r="O246" s="148"/>
      <c r="P246" s="148"/>
      <c r="Q246" s="148"/>
      <c r="R246" s="148"/>
      <c r="S246" s="148"/>
      <c r="U246" s="148"/>
      <c r="W246" s="181"/>
      <c r="Y246" s="179"/>
      <c r="AA246" s="179"/>
      <c r="AB246" s="148"/>
      <c r="AC246" s="148"/>
      <c r="AK246" s="148"/>
      <c r="AQ246" s="179"/>
    </row>
    <row r="247" spans="1:43" s="37" customFormat="1" ht="15" customHeight="1">
      <c r="A247" s="148"/>
      <c r="B247" s="147" t="s">
        <v>913</v>
      </c>
      <c r="C247" s="148"/>
      <c r="D247" s="148"/>
      <c r="E247" s="148"/>
      <c r="F247" s="155"/>
      <c r="G247" s="148"/>
      <c r="H247" s="148"/>
      <c r="I247" s="148"/>
      <c r="J247" s="155"/>
      <c r="K247" s="148"/>
      <c r="L247" s="148"/>
      <c r="M247" s="148"/>
      <c r="N247" s="155"/>
      <c r="O247" s="148"/>
      <c r="P247" s="148"/>
      <c r="Q247" s="148"/>
      <c r="R247" s="148"/>
      <c r="S247" s="148"/>
      <c r="U247" s="148"/>
      <c r="W247" s="181"/>
      <c r="Y247" s="179"/>
      <c r="AA247" s="179"/>
      <c r="AB247" s="148"/>
      <c r="AC247" s="148"/>
      <c r="AK247" s="148"/>
      <c r="AQ247" s="179"/>
    </row>
    <row r="248" spans="1:43" s="37" customFormat="1" ht="15" customHeight="1">
      <c r="A248" s="148"/>
      <c r="B248" s="152" t="s">
        <v>582</v>
      </c>
      <c r="C248" s="148"/>
      <c r="D248" s="148"/>
      <c r="E248" s="148"/>
      <c r="F248" s="155"/>
      <c r="G248" s="148"/>
      <c r="H248" s="148"/>
      <c r="I248" s="148"/>
      <c r="J248" s="155"/>
      <c r="K248" s="148"/>
      <c r="L248" s="148"/>
      <c r="M248" s="148"/>
      <c r="N248" s="155"/>
      <c r="O248" s="148"/>
      <c r="P248" s="148"/>
      <c r="Q248" s="148"/>
      <c r="R248" s="148"/>
      <c r="S248" s="148"/>
      <c r="U248" s="148"/>
      <c r="W248" s="181"/>
      <c r="Y248" s="179"/>
      <c r="AA248" s="179"/>
      <c r="AB248" s="148"/>
      <c r="AC248" s="148"/>
      <c r="AK248" s="148"/>
      <c r="AQ248" s="179"/>
    </row>
    <row r="249" spans="1:43" s="37" customFormat="1" ht="15" customHeight="1">
      <c r="A249" s="148"/>
      <c r="B249" s="152" t="s">
        <v>589</v>
      </c>
      <c r="C249" s="148"/>
      <c r="D249" s="148"/>
      <c r="E249" s="148"/>
      <c r="F249" s="155"/>
      <c r="G249" s="148"/>
      <c r="H249" s="148"/>
      <c r="I249" s="148"/>
      <c r="J249" s="155"/>
      <c r="K249" s="148"/>
      <c r="L249" s="148"/>
      <c r="M249" s="148"/>
      <c r="N249" s="155"/>
      <c r="O249" s="148"/>
      <c r="P249" s="148"/>
      <c r="Q249" s="148"/>
      <c r="R249" s="148"/>
      <c r="S249" s="148"/>
      <c r="U249" s="148"/>
      <c r="W249" s="181"/>
      <c r="Y249" s="179"/>
      <c r="AA249" s="179"/>
      <c r="AB249" s="148"/>
      <c r="AC249" s="148"/>
      <c r="AK249" s="148"/>
      <c r="AQ249" s="179"/>
    </row>
    <row r="250" spans="1:43" s="37" customFormat="1" ht="15" customHeight="1">
      <c r="A250" s="148"/>
      <c r="B250" s="152" t="s">
        <v>590</v>
      </c>
      <c r="C250" s="148"/>
      <c r="D250" s="148"/>
      <c r="E250" s="148"/>
      <c r="F250" s="155"/>
      <c r="G250" s="148"/>
      <c r="H250" s="148"/>
      <c r="I250" s="148"/>
      <c r="J250" s="155"/>
      <c r="K250" s="148"/>
      <c r="L250" s="148"/>
      <c r="M250" s="148"/>
      <c r="N250" s="155"/>
      <c r="O250" s="148"/>
      <c r="P250" s="148"/>
      <c r="Q250" s="148"/>
      <c r="R250" s="132"/>
      <c r="S250" s="148"/>
      <c r="U250" s="148"/>
      <c r="W250" s="181"/>
      <c r="Y250" s="179"/>
      <c r="AA250" s="179"/>
      <c r="AB250" s="148"/>
      <c r="AC250" s="148"/>
      <c r="AK250" s="148"/>
      <c r="AQ250" s="179"/>
    </row>
    <row r="251" spans="1:43" s="37" customFormat="1" ht="15" customHeight="1">
      <c r="A251" s="148"/>
      <c r="B251" s="152" t="s">
        <v>914</v>
      </c>
      <c r="C251" s="148"/>
      <c r="D251" s="148"/>
      <c r="E251" s="148"/>
      <c r="F251" s="155"/>
      <c r="G251" s="148"/>
      <c r="H251" s="148"/>
      <c r="I251" s="148"/>
      <c r="J251" s="155"/>
      <c r="K251" s="148"/>
      <c r="L251" s="148"/>
      <c r="M251" s="148"/>
      <c r="N251" s="155"/>
      <c r="O251" s="148"/>
      <c r="P251" s="148"/>
      <c r="Q251" s="148"/>
      <c r="R251" s="132"/>
      <c r="S251" s="148"/>
      <c r="U251" s="148"/>
      <c r="W251" s="181"/>
      <c r="Y251" s="179"/>
      <c r="AA251" s="179"/>
      <c r="AB251" s="148"/>
      <c r="AC251" s="148"/>
      <c r="AK251" s="148"/>
      <c r="AQ251" s="179"/>
    </row>
    <row r="252" spans="1:43" s="37" customFormat="1" ht="15" customHeight="1">
      <c r="A252" s="148"/>
      <c r="B252" s="152" t="s">
        <v>915</v>
      </c>
      <c r="C252" s="148"/>
      <c r="D252" s="148"/>
      <c r="E252" s="148"/>
      <c r="F252" s="155"/>
      <c r="G252" s="148"/>
      <c r="H252" s="148"/>
      <c r="I252" s="148"/>
      <c r="J252" s="155"/>
      <c r="K252" s="148"/>
      <c r="L252" s="148"/>
      <c r="M252" s="148"/>
      <c r="N252" s="155"/>
      <c r="O252" s="148"/>
      <c r="P252" s="148"/>
      <c r="Q252" s="148"/>
      <c r="R252" s="132"/>
      <c r="S252" s="148"/>
      <c r="U252" s="148"/>
      <c r="W252" s="181"/>
      <c r="Y252" s="179"/>
      <c r="AA252" s="179"/>
      <c r="AB252" s="148"/>
      <c r="AC252" s="148"/>
      <c r="AK252" s="148"/>
      <c r="AQ252" s="179"/>
    </row>
    <row r="253" spans="1:43" s="37" customFormat="1" ht="15" customHeight="1">
      <c r="A253" s="148"/>
      <c r="B253" s="152" t="s">
        <v>583</v>
      </c>
      <c r="C253" s="148"/>
      <c r="D253" s="148"/>
      <c r="E253" s="148"/>
      <c r="F253" s="155"/>
      <c r="G253" s="148"/>
      <c r="H253" s="148"/>
      <c r="I253" s="148"/>
      <c r="J253" s="155"/>
      <c r="K253" s="148"/>
      <c r="L253" s="148"/>
      <c r="M253" s="148"/>
      <c r="N253" s="155"/>
      <c r="O253" s="148"/>
      <c r="P253" s="148"/>
      <c r="Q253" s="148"/>
      <c r="R253" s="132"/>
      <c r="S253" s="148"/>
      <c r="U253" s="148"/>
      <c r="W253" s="181"/>
      <c r="Y253" s="179"/>
      <c r="AA253" s="179"/>
      <c r="AB253" s="148"/>
      <c r="AC253" s="148"/>
      <c r="AK253" s="148"/>
      <c r="AQ253" s="179"/>
    </row>
    <row r="254" spans="1:43" s="37" customFormat="1" ht="15" customHeight="1">
      <c r="A254" s="148"/>
      <c r="B254" s="152" t="s">
        <v>591</v>
      </c>
      <c r="C254" s="148"/>
      <c r="D254" s="148"/>
      <c r="E254" s="148"/>
      <c r="F254" s="155"/>
      <c r="G254" s="148"/>
      <c r="H254" s="148"/>
      <c r="I254" s="148"/>
      <c r="J254" s="155"/>
      <c r="K254" s="148"/>
      <c r="L254" s="148"/>
      <c r="M254" s="148"/>
      <c r="N254" s="155"/>
      <c r="O254" s="148"/>
      <c r="P254" s="148"/>
      <c r="Q254" s="148"/>
      <c r="R254" s="132"/>
      <c r="S254" s="148"/>
      <c r="U254" s="148"/>
      <c r="W254" s="181"/>
      <c r="Y254" s="179"/>
      <c r="AA254" s="179"/>
      <c r="AB254" s="148"/>
      <c r="AC254" s="148"/>
      <c r="AK254" s="148"/>
      <c r="AQ254" s="179"/>
    </row>
    <row r="255" spans="1:43" s="37" customFormat="1" ht="15" customHeight="1">
      <c r="A255" s="148"/>
      <c r="B255" s="152" t="s">
        <v>592</v>
      </c>
      <c r="C255" s="148"/>
      <c r="D255" s="148"/>
      <c r="E255" s="148"/>
      <c r="F255" s="155"/>
      <c r="G255" s="148"/>
      <c r="H255" s="148"/>
      <c r="I255" s="148"/>
      <c r="J255" s="155"/>
      <c r="K255" s="148"/>
      <c r="L255" s="148"/>
      <c r="M255" s="148"/>
      <c r="N255" s="155"/>
      <c r="O255" s="148"/>
      <c r="P255" s="148"/>
      <c r="Q255" s="148"/>
      <c r="R255" s="132"/>
      <c r="S255" s="148"/>
      <c r="U255" s="148"/>
      <c r="W255" s="181"/>
      <c r="Y255" s="179"/>
      <c r="AA255" s="179"/>
      <c r="AB255" s="148"/>
      <c r="AC255" s="148"/>
      <c r="AK255" s="148"/>
      <c r="AQ255" s="179"/>
    </row>
    <row r="256" spans="1:43" s="37" customFormat="1" ht="15" customHeight="1">
      <c r="A256" s="148"/>
      <c r="B256" s="152" t="s">
        <v>916</v>
      </c>
      <c r="C256" s="148"/>
      <c r="D256" s="148"/>
      <c r="E256" s="148"/>
      <c r="F256" s="155"/>
      <c r="G256" s="148"/>
      <c r="H256" s="148"/>
      <c r="I256" s="148"/>
      <c r="J256" s="155"/>
      <c r="K256" s="148"/>
      <c r="L256" s="148"/>
      <c r="M256" s="148"/>
      <c r="N256" s="155"/>
      <c r="O256" s="148"/>
      <c r="P256" s="148"/>
      <c r="Q256" s="148"/>
      <c r="R256" s="132"/>
      <c r="S256" s="148"/>
      <c r="U256" s="148"/>
      <c r="W256" s="181"/>
      <c r="Y256" s="179"/>
      <c r="AA256" s="179"/>
      <c r="AB256" s="148"/>
      <c r="AC256" s="148"/>
      <c r="AK256" s="148"/>
      <c r="AQ256" s="179"/>
    </row>
    <row r="257" spans="1:43" s="37" customFormat="1" ht="15" customHeight="1">
      <c r="A257" s="148"/>
      <c r="B257" s="152" t="s">
        <v>917</v>
      </c>
      <c r="C257" s="148"/>
      <c r="D257" s="148"/>
      <c r="E257" s="148"/>
      <c r="F257" s="155"/>
      <c r="G257" s="148"/>
      <c r="H257" s="148"/>
      <c r="I257" s="148"/>
      <c r="J257" s="155"/>
      <c r="K257" s="148"/>
      <c r="L257" s="148"/>
      <c r="M257" s="148"/>
      <c r="N257" s="155"/>
      <c r="O257" s="148"/>
      <c r="P257" s="148"/>
      <c r="Q257" s="148"/>
      <c r="R257" s="132"/>
      <c r="S257" s="148"/>
      <c r="U257" s="148"/>
      <c r="W257" s="181"/>
      <c r="Y257" s="179"/>
      <c r="AA257" s="179"/>
      <c r="AB257" s="148"/>
      <c r="AC257" s="148"/>
      <c r="AK257" s="148"/>
      <c r="AQ257" s="179"/>
    </row>
    <row r="258" spans="1:43" s="37" customFormat="1" ht="15" customHeight="1">
      <c r="A258" s="148"/>
      <c r="B258" s="152" t="s">
        <v>593</v>
      </c>
      <c r="C258" s="148"/>
      <c r="D258" s="148"/>
      <c r="E258" s="148"/>
      <c r="F258" s="155"/>
      <c r="G258" s="148"/>
      <c r="H258" s="148"/>
      <c r="I258" s="148"/>
      <c r="J258" s="155"/>
      <c r="K258" s="148"/>
      <c r="L258" s="148"/>
      <c r="M258" s="148"/>
      <c r="N258" s="155"/>
      <c r="O258" s="148"/>
      <c r="P258" s="148"/>
      <c r="Q258" s="148"/>
      <c r="R258" s="132"/>
      <c r="S258" s="148"/>
      <c r="U258" s="148"/>
      <c r="W258" s="181"/>
      <c r="Y258" s="179"/>
      <c r="AA258" s="179"/>
      <c r="AB258" s="148"/>
      <c r="AC258" s="148"/>
      <c r="AK258" s="148"/>
      <c r="AQ258" s="179"/>
    </row>
    <row r="259" spans="1:43" s="37" customFormat="1" ht="15" customHeight="1">
      <c r="A259" s="148"/>
      <c r="B259" s="152" t="s">
        <v>594</v>
      </c>
      <c r="C259" s="148"/>
      <c r="D259" s="148"/>
      <c r="E259" s="148"/>
      <c r="F259" s="155"/>
      <c r="G259" s="148"/>
      <c r="H259" s="148"/>
      <c r="I259" s="148"/>
      <c r="J259" s="155"/>
      <c r="K259" s="148"/>
      <c r="L259" s="148"/>
      <c r="M259" s="148"/>
      <c r="N259" s="155"/>
      <c r="O259" s="148"/>
      <c r="P259" s="148"/>
      <c r="Q259" s="148"/>
      <c r="S259" s="148"/>
      <c r="U259" s="148"/>
      <c r="W259" s="181"/>
      <c r="Y259" s="179"/>
      <c r="AA259" s="179"/>
      <c r="AB259" s="148"/>
      <c r="AC259" s="148"/>
      <c r="AK259" s="148"/>
      <c r="AQ259" s="179"/>
    </row>
    <row r="260" spans="1:43" s="37" customFormat="1" ht="15" customHeight="1">
      <c r="A260" s="148"/>
      <c r="B260" s="152" t="s">
        <v>595</v>
      </c>
      <c r="C260" s="148"/>
      <c r="D260" s="148"/>
      <c r="E260" s="148"/>
      <c r="F260" s="155"/>
      <c r="G260" s="148"/>
      <c r="H260" s="148"/>
      <c r="I260" s="148"/>
      <c r="J260" s="155"/>
      <c r="K260" s="148"/>
      <c r="L260" s="148"/>
      <c r="M260" s="148"/>
      <c r="N260" s="155"/>
      <c r="O260" s="148"/>
      <c r="P260" s="148"/>
      <c r="Q260" s="148"/>
      <c r="S260" s="148"/>
      <c r="U260" s="148"/>
      <c r="W260" s="181"/>
      <c r="Y260" s="179"/>
      <c r="AA260" s="179"/>
      <c r="AB260" s="148"/>
      <c r="AC260" s="148"/>
      <c r="AK260" s="148"/>
      <c r="AQ260" s="179"/>
    </row>
    <row r="261" spans="1:43" s="37" customFormat="1" ht="15" customHeight="1">
      <c r="A261" s="148"/>
      <c r="B261" s="152" t="s">
        <v>918</v>
      </c>
      <c r="C261" s="148"/>
      <c r="D261" s="148"/>
      <c r="E261" s="148"/>
      <c r="F261" s="155"/>
      <c r="G261" s="148"/>
      <c r="H261" s="148"/>
      <c r="I261" s="148"/>
      <c r="J261" s="155"/>
      <c r="K261" s="148"/>
      <c r="L261" s="148"/>
      <c r="M261" s="148"/>
      <c r="N261" s="155"/>
      <c r="O261" s="148"/>
      <c r="P261" s="148"/>
      <c r="Q261" s="148"/>
      <c r="S261" s="148"/>
      <c r="U261" s="148"/>
      <c r="W261" s="181"/>
      <c r="Y261" s="179"/>
      <c r="AA261" s="179"/>
      <c r="AB261" s="148"/>
      <c r="AC261" s="148"/>
      <c r="AK261" s="148"/>
      <c r="AQ261" s="179"/>
    </row>
    <row r="262" spans="1:43" s="37" customFormat="1" ht="15" customHeight="1">
      <c r="A262" s="148"/>
      <c r="B262" s="152" t="s">
        <v>919</v>
      </c>
      <c r="C262" s="148"/>
      <c r="D262" s="148"/>
      <c r="E262" s="148"/>
      <c r="F262" s="155"/>
      <c r="G262" s="148"/>
      <c r="H262" s="148"/>
      <c r="I262" s="148"/>
      <c r="J262" s="155"/>
      <c r="K262" s="148"/>
      <c r="L262" s="148"/>
      <c r="M262" s="148"/>
      <c r="N262" s="155"/>
      <c r="O262" s="148"/>
      <c r="P262" s="148"/>
      <c r="Q262" s="148"/>
      <c r="S262" s="148"/>
      <c r="U262" s="148"/>
      <c r="W262" s="181"/>
      <c r="Y262" s="179"/>
      <c r="AA262" s="179"/>
      <c r="AB262" s="148"/>
      <c r="AC262" s="148"/>
      <c r="AK262" s="148"/>
      <c r="AQ262" s="179"/>
    </row>
    <row r="263" spans="1:43" s="37" customFormat="1" ht="15" customHeight="1">
      <c r="A263" s="148"/>
      <c r="B263" s="152" t="s">
        <v>596</v>
      </c>
      <c r="C263" s="148"/>
      <c r="D263" s="148"/>
      <c r="E263" s="148"/>
      <c r="F263" s="155"/>
      <c r="G263" s="148"/>
      <c r="H263" s="148"/>
      <c r="I263" s="148"/>
      <c r="J263" s="155"/>
      <c r="K263" s="148"/>
      <c r="L263" s="148"/>
      <c r="M263" s="148"/>
      <c r="N263" s="155"/>
      <c r="O263" s="148"/>
      <c r="P263" s="148"/>
      <c r="Q263" s="148"/>
      <c r="S263" s="148"/>
      <c r="U263" s="148"/>
      <c r="W263" s="181"/>
      <c r="Y263" s="179"/>
      <c r="AA263" s="179"/>
      <c r="AB263" s="148"/>
      <c r="AC263" s="148"/>
      <c r="AK263" s="148"/>
      <c r="AQ263" s="179"/>
    </row>
    <row r="264" spans="1:43" s="37" customFormat="1" ht="15" customHeight="1">
      <c r="A264" s="148"/>
      <c r="B264" s="152" t="s">
        <v>597</v>
      </c>
      <c r="C264" s="148"/>
      <c r="D264" s="148"/>
      <c r="E264" s="148"/>
      <c r="F264" s="155"/>
      <c r="G264" s="148"/>
      <c r="H264" s="148"/>
      <c r="I264" s="148"/>
      <c r="J264" s="155"/>
      <c r="K264" s="148"/>
      <c r="L264" s="148"/>
      <c r="M264" s="148"/>
      <c r="N264" s="155"/>
      <c r="O264" s="148"/>
      <c r="P264" s="148"/>
      <c r="Q264" s="148"/>
      <c r="S264" s="148"/>
      <c r="U264" s="148"/>
      <c r="W264" s="181"/>
      <c r="Y264" s="179"/>
      <c r="AA264" s="179"/>
      <c r="AB264" s="148"/>
      <c r="AC264" s="148"/>
      <c r="AK264" s="148"/>
      <c r="AQ264" s="179"/>
    </row>
    <row r="265" spans="1:43" s="37" customFormat="1" ht="15" customHeight="1">
      <c r="A265" s="148"/>
      <c r="B265" s="152" t="s">
        <v>598</v>
      </c>
      <c r="C265" s="148"/>
      <c r="D265" s="148"/>
      <c r="E265" s="148"/>
      <c r="F265" s="155"/>
      <c r="G265" s="148"/>
      <c r="H265" s="148"/>
      <c r="I265" s="148"/>
      <c r="J265" s="155"/>
      <c r="K265" s="148"/>
      <c r="L265" s="148"/>
      <c r="M265" s="148"/>
      <c r="N265" s="155"/>
      <c r="O265" s="148"/>
      <c r="P265" s="148"/>
      <c r="Q265" s="148"/>
      <c r="S265" s="148"/>
      <c r="U265" s="148"/>
      <c r="W265" s="181"/>
      <c r="Y265" s="179"/>
      <c r="AA265" s="179"/>
      <c r="AB265" s="148"/>
      <c r="AC265" s="148"/>
      <c r="AK265" s="148"/>
      <c r="AQ265" s="179"/>
    </row>
    <row r="266" spans="1:43" s="37" customFormat="1" ht="15" customHeight="1">
      <c r="A266" s="148"/>
      <c r="B266" s="152" t="s">
        <v>920</v>
      </c>
      <c r="C266" s="148"/>
      <c r="D266" s="148"/>
      <c r="E266" s="148"/>
      <c r="F266" s="155"/>
      <c r="G266" s="148"/>
      <c r="H266" s="148"/>
      <c r="I266" s="148"/>
      <c r="J266" s="155"/>
      <c r="K266" s="148"/>
      <c r="L266" s="148"/>
      <c r="M266" s="148"/>
      <c r="N266" s="155"/>
      <c r="O266" s="148"/>
      <c r="P266" s="148"/>
      <c r="Q266" s="148"/>
      <c r="S266" s="148"/>
      <c r="U266" s="148"/>
      <c r="W266" s="181"/>
      <c r="Y266" s="179"/>
      <c r="AA266" s="179"/>
      <c r="AB266" s="148"/>
      <c r="AC266" s="148"/>
      <c r="AK266" s="148"/>
      <c r="AQ266" s="179"/>
    </row>
    <row r="267" spans="1:43" s="37" customFormat="1" ht="15" customHeight="1">
      <c r="A267" s="148"/>
      <c r="B267" s="152" t="s">
        <v>921</v>
      </c>
      <c r="C267" s="148"/>
      <c r="D267" s="148"/>
      <c r="E267" s="148"/>
      <c r="F267" s="155"/>
      <c r="G267" s="148"/>
      <c r="H267" s="148"/>
      <c r="I267" s="148"/>
      <c r="J267" s="155"/>
      <c r="K267" s="148"/>
      <c r="L267" s="148"/>
      <c r="M267" s="148"/>
      <c r="N267" s="155"/>
      <c r="O267" s="148"/>
      <c r="P267" s="148"/>
      <c r="Q267" s="148"/>
      <c r="S267" s="148"/>
      <c r="U267" s="148"/>
      <c r="W267" s="181"/>
      <c r="Y267" s="179"/>
      <c r="AA267" s="179"/>
      <c r="AB267" s="148"/>
      <c r="AC267" s="148"/>
      <c r="AK267" s="148"/>
      <c r="AQ267" s="179"/>
    </row>
    <row r="268" spans="1:43" s="37" customFormat="1" ht="15" customHeight="1">
      <c r="A268" s="148"/>
      <c r="B268" s="152" t="s">
        <v>599</v>
      </c>
      <c r="C268" s="148"/>
      <c r="D268" s="148"/>
      <c r="E268" s="148"/>
      <c r="F268" s="155"/>
      <c r="G268" s="148"/>
      <c r="H268" s="148"/>
      <c r="I268" s="148"/>
      <c r="J268" s="155"/>
      <c r="K268" s="148"/>
      <c r="L268" s="148"/>
      <c r="M268" s="148"/>
      <c r="N268" s="155"/>
      <c r="O268" s="148"/>
      <c r="P268" s="148"/>
      <c r="Q268" s="148"/>
      <c r="S268" s="148"/>
      <c r="U268" s="148"/>
      <c r="W268" s="181"/>
      <c r="Y268" s="179"/>
      <c r="AA268" s="179"/>
      <c r="AB268" s="148"/>
      <c r="AC268" s="148"/>
      <c r="AK268" s="148"/>
      <c r="AQ268" s="179"/>
    </row>
    <row r="269" spans="1:43" s="37" customFormat="1" ht="15" customHeight="1">
      <c r="A269" s="148"/>
      <c r="B269" s="152" t="s">
        <v>600</v>
      </c>
      <c r="C269" s="148"/>
      <c r="D269" s="148"/>
      <c r="E269" s="148"/>
      <c r="F269" s="155"/>
      <c r="G269" s="148"/>
      <c r="H269" s="148"/>
      <c r="I269" s="148"/>
      <c r="J269" s="155"/>
      <c r="K269" s="148"/>
      <c r="L269" s="148"/>
      <c r="M269" s="148"/>
      <c r="N269" s="155"/>
      <c r="O269" s="148"/>
      <c r="P269" s="148"/>
      <c r="Q269" s="148"/>
      <c r="S269" s="148"/>
      <c r="U269" s="148"/>
      <c r="W269" s="181"/>
      <c r="Y269" s="179"/>
      <c r="AA269" s="179"/>
      <c r="AB269" s="148"/>
      <c r="AC269" s="148"/>
      <c r="AK269" s="148"/>
      <c r="AQ269" s="179"/>
    </row>
    <row r="270" spans="1:43" s="37" customFormat="1" ht="15" customHeight="1">
      <c r="A270" s="148"/>
      <c r="B270" s="152" t="s">
        <v>601</v>
      </c>
      <c r="C270" s="148"/>
      <c r="D270" s="148"/>
      <c r="E270" s="148"/>
      <c r="F270" s="155"/>
      <c r="G270" s="148"/>
      <c r="H270" s="148"/>
      <c r="I270" s="148"/>
      <c r="J270" s="155"/>
      <c r="K270" s="148"/>
      <c r="L270" s="148"/>
      <c r="M270" s="148"/>
      <c r="N270" s="155"/>
      <c r="O270" s="148"/>
      <c r="P270" s="148"/>
      <c r="Q270" s="148"/>
      <c r="S270" s="148"/>
      <c r="U270" s="148"/>
      <c r="W270" s="181"/>
      <c r="Y270" s="179"/>
      <c r="AA270" s="179"/>
      <c r="AB270" s="148"/>
      <c r="AC270" s="148"/>
      <c r="AK270" s="148"/>
      <c r="AQ270" s="179"/>
    </row>
    <row r="271" spans="1:43" s="37" customFormat="1" ht="15" customHeight="1">
      <c r="A271" s="148"/>
      <c r="B271" s="152" t="s">
        <v>891</v>
      </c>
      <c r="C271" s="148"/>
      <c r="D271" s="148"/>
      <c r="E271" s="148"/>
      <c r="F271" s="155"/>
      <c r="G271" s="148"/>
      <c r="H271" s="148"/>
      <c r="I271" s="148"/>
      <c r="J271" s="155"/>
      <c r="K271" s="148"/>
      <c r="L271" s="148"/>
      <c r="M271" s="148"/>
      <c r="N271" s="155"/>
      <c r="O271" s="148"/>
      <c r="P271" s="148"/>
      <c r="Q271" s="148"/>
      <c r="S271" s="148"/>
      <c r="U271" s="148"/>
      <c r="W271" s="181"/>
      <c r="Y271" s="179"/>
      <c r="AA271" s="179"/>
      <c r="AB271" s="148"/>
      <c r="AC271" s="148"/>
      <c r="AK271" s="148"/>
      <c r="AQ271" s="179"/>
    </row>
    <row r="272" spans="1:43" s="37" customFormat="1" ht="15" customHeight="1">
      <c r="A272" s="148"/>
      <c r="B272" s="152" t="s">
        <v>892</v>
      </c>
      <c r="C272" s="148"/>
      <c r="D272" s="148"/>
      <c r="E272" s="148"/>
      <c r="F272" s="155"/>
      <c r="G272" s="148"/>
      <c r="H272" s="148"/>
      <c r="I272" s="148"/>
      <c r="J272" s="155"/>
      <c r="K272" s="148"/>
      <c r="L272" s="148"/>
      <c r="M272" s="148"/>
      <c r="N272" s="155"/>
      <c r="O272" s="148"/>
      <c r="P272" s="148"/>
      <c r="Q272" s="148"/>
      <c r="S272" s="148"/>
      <c r="U272" s="148"/>
      <c r="W272" s="181"/>
      <c r="Y272" s="179"/>
      <c r="AA272" s="179"/>
      <c r="AB272" s="148"/>
      <c r="AC272" s="148"/>
      <c r="AK272" s="148"/>
      <c r="AQ272" s="179"/>
    </row>
    <row r="273" spans="1:43" s="37" customFormat="1" ht="15" customHeight="1">
      <c r="A273" s="148"/>
      <c r="B273" s="152" t="s">
        <v>602</v>
      </c>
      <c r="C273" s="148"/>
      <c r="D273" s="148"/>
      <c r="E273" s="148"/>
      <c r="F273" s="155"/>
      <c r="G273" s="148"/>
      <c r="H273" s="148"/>
      <c r="I273" s="148"/>
      <c r="J273" s="155"/>
      <c r="K273" s="148"/>
      <c r="L273" s="148"/>
      <c r="M273" s="148"/>
      <c r="N273" s="155"/>
      <c r="O273" s="148"/>
      <c r="P273" s="148"/>
      <c r="Q273" s="148"/>
      <c r="S273" s="148"/>
      <c r="U273" s="148"/>
      <c r="W273" s="181"/>
      <c r="Y273" s="179"/>
      <c r="AA273" s="179"/>
      <c r="AB273" s="148"/>
      <c r="AC273" s="148"/>
      <c r="AK273" s="148"/>
      <c r="AQ273" s="179"/>
    </row>
    <row r="274" spans="1:43" s="37" customFormat="1" ht="15" customHeight="1">
      <c r="A274" s="148"/>
      <c r="B274" s="152" t="s">
        <v>603</v>
      </c>
      <c r="C274" s="148"/>
      <c r="D274" s="148"/>
      <c r="E274" s="148"/>
      <c r="F274" s="155"/>
      <c r="G274" s="148"/>
      <c r="H274" s="148"/>
      <c r="I274" s="148"/>
      <c r="J274" s="155"/>
      <c r="K274" s="148"/>
      <c r="L274" s="148"/>
      <c r="M274" s="148"/>
      <c r="N274" s="155"/>
      <c r="O274" s="148"/>
      <c r="P274" s="148"/>
      <c r="Q274" s="148"/>
      <c r="S274" s="148"/>
      <c r="U274" s="148"/>
      <c r="W274" s="181"/>
      <c r="Y274" s="179"/>
      <c r="AA274" s="179"/>
      <c r="AB274" s="148"/>
      <c r="AC274" s="148"/>
      <c r="AK274" s="148"/>
      <c r="AQ274" s="179"/>
    </row>
    <row r="275" spans="1:43" s="37" customFormat="1" ht="15" customHeight="1">
      <c r="A275" s="148"/>
      <c r="B275" s="152" t="s">
        <v>604</v>
      </c>
      <c r="C275" s="148"/>
      <c r="D275" s="148"/>
      <c r="E275" s="148"/>
      <c r="F275" s="155"/>
      <c r="G275" s="148"/>
      <c r="H275" s="148"/>
      <c r="I275" s="148"/>
      <c r="J275" s="155"/>
      <c r="K275" s="148"/>
      <c r="L275" s="148"/>
      <c r="M275" s="148"/>
      <c r="N275" s="155"/>
      <c r="O275" s="148"/>
      <c r="P275" s="148"/>
      <c r="Q275" s="148"/>
      <c r="S275" s="148"/>
      <c r="U275" s="148"/>
      <c r="W275" s="181"/>
      <c r="Y275" s="179"/>
      <c r="AA275" s="179"/>
      <c r="AB275" s="148"/>
      <c r="AC275" s="148"/>
      <c r="AK275" s="148"/>
      <c r="AQ275" s="179"/>
    </row>
    <row r="276" spans="1:43" s="37" customFormat="1" ht="15" customHeight="1">
      <c r="A276" s="148"/>
      <c r="B276" s="152" t="s">
        <v>893</v>
      </c>
      <c r="C276" s="148"/>
      <c r="D276" s="148"/>
      <c r="E276" s="148"/>
      <c r="F276" s="155"/>
      <c r="G276" s="148"/>
      <c r="H276" s="148"/>
      <c r="I276" s="148"/>
      <c r="J276" s="155"/>
      <c r="K276" s="148"/>
      <c r="L276" s="148"/>
      <c r="M276" s="148"/>
      <c r="N276" s="155"/>
      <c r="O276" s="148"/>
      <c r="P276" s="148"/>
      <c r="Q276" s="148"/>
      <c r="S276" s="148"/>
      <c r="U276" s="148"/>
      <c r="W276" s="181"/>
      <c r="Y276" s="179"/>
      <c r="AA276" s="179"/>
      <c r="AB276" s="148"/>
      <c r="AC276" s="148"/>
      <c r="AK276" s="148"/>
      <c r="AQ276" s="179"/>
    </row>
    <row r="277" spans="1:43" s="37" customFormat="1" ht="15" customHeight="1">
      <c r="A277" s="148"/>
      <c r="B277" s="152" t="s">
        <v>894</v>
      </c>
      <c r="C277" s="148"/>
      <c r="D277" s="148"/>
      <c r="E277" s="148"/>
      <c r="F277" s="155"/>
      <c r="G277" s="148"/>
      <c r="H277" s="148"/>
      <c r="I277" s="148"/>
      <c r="J277" s="155"/>
      <c r="K277" s="148"/>
      <c r="L277" s="148"/>
      <c r="M277" s="148"/>
      <c r="N277" s="155"/>
      <c r="O277" s="148"/>
      <c r="P277" s="148"/>
      <c r="Q277" s="148"/>
      <c r="S277" s="148"/>
      <c r="U277" s="148"/>
      <c r="W277" s="181"/>
      <c r="Y277" s="179"/>
      <c r="AA277" s="179"/>
      <c r="AB277" s="148"/>
      <c r="AC277" s="148"/>
      <c r="AK277" s="148"/>
      <c r="AQ277" s="179"/>
    </row>
    <row r="278" spans="1:43" s="37" customFormat="1" ht="15" customHeight="1">
      <c r="A278" s="148"/>
      <c r="B278" s="152" t="s">
        <v>584</v>
      </c>
      <c r="C278" s="148"/>
      <c r="D278" s="148"/>
      <c r="E278" s="148"/>
      <c r="F278" s="155"/>
      <c r="G278" s="148"/>
      <c r="H278" s="148"/>
      <c r="I278" s="148"/>
      <c r="J278" s="155"/>
      <c r="K278" s="148"/>
      <c r="L278" s="148"/>
      <c r="M278" s="148"/>
      <c r="N278" s="155"/>
      <c r="O278" s="148"/>
      <c r="P278" s="148"/>
      <c r="Q278" s="148"/>
      <c r="S278" s="148"/>
      <c r="U278" s="148"/>
      <c r="W278" s="181"/>
      <c r="Y278" s="179"/>
      <c r="AA278" s="179"/>
      <c r="AB278" s="148"/>
      <c r="AC278" s="148"/>
      <c r="AK278" s="148"/>
      <c r="AQ278" s="179"/>
    </row>
    <row r="279" spans="1:43" s="37" customFormat="1" ht="15" customHeight="1">
      <c r="A279" s="148"/>
      <c r="B279" s="152" t="s">
        <v>605</v>
      </c>
      <c r="C279" s="148"/>
      <c r="D279" s="148"/>
      <c r="E279" s="148"/>
      <c r="F279" s="155"/>
      <c r="G279" s="148"/>
      <c r="H279" s="148"/>
      <c r="I279" s="148"/>
      <c r="J279" s="155"/>
      <c r="K279" s="148"/>
      <c r="L279" s="148"/>
      <c r="M279" s="148"/>
      <c r="N279" s="155"/>
      <c r="O279" s="148"/>
      <c r="P279" s="148"/>
      <c r="Q279" s="148"/>
      <c r="S279" s="148"/>
      <c r="U279" s="148"/>
      <c r="W279" s="181"/>
      <c r="Y279" s="179"/>
      <c r="AA279" s="179"/>
      <c r="AB279" s="148"/>
      <c r="AC279" s="148"/>
      <c r="AK279" s="148"/>
      <c r="AQ279" s="179"/>
    </row>
    <row r="280" spans="1:43" s="37" customFormat="1" ht="15" customHeight="1">
      <c r="A280" s="148"/>
      <c r="B280" s="152" t="s">
        <v>606</v>
      </c>
      <c r="C280" s="148"/>
      <c r="D280" s="148"/>
      <c r="E280" s="148"/>
      <c r="F280" s="155"/>
      <c r="G280" s="148"/>
      <c r="H280" s="148"/>
      <c r="I280" s="148"/>
      <c r="J280" s="155"/>
      <c r="K280" s="148"/>
      <c r="L280" s="148"/>
      <c r="M280" s="148"/>
      <c r="N280" s="155"/>
      <c r="O280" s="148"/>
      <c r="P280" s="148"/>
      <c r="Q280" s="148"/>
      <c r="S280" s="148"/>
      <c r="U280" s="148"/>
      <c r="W280" s="181"/>
      <c r="Y280" s="179"/>
      <c r="AA280" s="179"/>
      <c r="AB280" s="148"/>
      <c r="AC280" s="148"/>
      <c r="AK280" s="148"/>
      <c r="AQ280" s="179"/>
    </row>
    <row r="281" spans="1:43" s="37" customFormat="1" ht="15" customHeight="1">
      <c r="A281" s="148"/>
      <c r="B281" s="152" t="s">
        <v>895</v>
      </c>
      <c r="C281" s="148"/>
      <c r="D281" s="148"/>
      <c r="E281" s="148"/>
      <c r="F281" s="155"/>
      <c r="G281" s="148"/>
      <c r="H281" s="148"/>
      <c r="I281" s="148"/>
      <c r="J281" s="155"/>
      <c r="K281" s="148"/>
      <c r="L281" s="148"/>
      <c r="M281" s="148"/>
      <c r="N281" s="155"/>
      <c r="O281" s="148"/>
      <c r="P281" s="148"/>
      <c r="Q281" s="148"/>
      <c r="S281" s="148"/>
      <c r="U281" s="148"/>
      <c r="W281" s="181"/>
      <c r="Y281" s="179"/>
      <c r="AA281" s="179"/>
      <c r="AB281" s="148"/>
      <c r="AC281" s="148"/>
      <c r="AK281" s="148"/>
      <c r="AQ281" s="179"/>
    </row>
    <row r="282" spans="1:43" s="37" customFormat="1" ht="15" customHeight="1">
      <c r="A282" s="148"/>
      <c r="B282" s="152" t="s">
        <v>896</v>
      </c>
      <c r="C282" s="148"/>
      <c r="D282" s="148"/>
      <c r="E282" s="148"/>
      <c r="F282" s="155"/>
      <c r="G282" s="148"/>
      <c r="H282" s="148"/>
      <c r="I282" s="148"/>
      <c r="J282" s="155"/>
      <c r="K282" s="148"/>
      <c r="L282" s="148"/>
      <c r="M282" s="148"/>
      <c r="N282" s="155"/>
      <c r="O282" s="148"/>
      <c r="P282" s="148"/>
      <c r="Q282" s="148"/>
      <c r="S282" s="148"/>
      <c r="U282" s="148"/>
      <c r="W282" s="181"/>
      <c r="Y282" s="179"/>
      <c r="AA282" s="179"/>
      <c r="AB282" s="148"/>
      <c r="AC282" s="148"/>
      <c r="AK282" s="148"/>
      <c r="AQ282" s="179"/>
    </row>
    <row r="283" spans="1:43" s="37" customFormat="1" ht="15" customHeight="1">
      <c r="A283" s="148"/>
      <c r="B283" s="152" t="s">
        <v>607</v>
      </c>
      <c r="C283" s="148"/>
      <c r="D283" s="148"/>
      <c r="E283" s="148"/>
      <c r="F283" s="155"/>
      <c r="G283" s="148"/>
      <c r="H283" s="148"/>
      <c r="I283" s="148"/>
      <c r="J283" s="155"/>
      <c r="K283" s="148"/>
      <c r="L283" s="148"/>
      <c r="M283" s="148"/>
      <c r="N283" s="155"/>
      <c r="O283" s="148"/>
      <c r="P283" s="148"/>
      <c r="Q283" s="148"/>
      <c r="S283" s="148"/>
      <c r="U283" s="148"/>
      <c r="W283" s="181"/>
      <c r="Y283" s="179"/>
      <c r="AA283" s="179"/>
      <c r="AB283" s="148"/>
      <c r="AC283" s="148"/>
      <c r="AK283" s="148"/>
      <c r="AQ283" s="179"/>
    </row>
    <row r="284" spans="1:43" s="37" customFormat="1" ht="15" customHeight="1">
      <c r="A284" s="148"/>
      <c r="B284" s="152" t="s">
        <v>608</v>
      </c>
      <c r="C284" s="148"/>
      <c r="D284" s="148"/>
      <c r="E284" s="148"/>
      <c r="F284" s="155"/>
      <c r="G284" s="148"/>
      <c r="H284" s="148"/>
      <c r="I284" s="148"/>
      <c r="J284" s="155"/>
      <c r="K284" s="148"/>
      <c r="L284" s="148"/>
      <c r="M284" s="148"/>
      <c r="N284" s="155"/>
      <c r="O284" s="148"/>
      <c r="P284" s="148"/>
      <c r="Q284" s="148"/>
      <c r="S284" s="148"/>
      <c r="U284" s="148"/>
      <c r="W284" s="181"/>
      <c r="Y284" s="179"/>
      <c r="AA284" s="179"/>
      <c r="AB284" s="148"/>
      <c r="AC284" s="148"/>
      <c r="AK284" s="148"/>
      <c r="AQ284" s="179"/>
    </row>
    <row r="285" spans="1:43" s="37" customFormat="1" ht="15" customHeight="1">
      <c r="A285" s="148"/>
      <c r="B285" s="152" t="s">
        <v>609</v>
      </c>
      <c r="C285" s="148"/>
      <c r="D285" s="148"/>
      <c r="E285" s="148"/>
      <c r="F285" s="155"/>
      <c r="G285" s="148"/>
      <c r="H285" s="148"/>
      <c r="I285" s="148"/>
      <c r="J285" s="155"/>
      <c r="K285" s="148"/>
      <c r="L285" s="148"/>
      <c r="M285" s="148"/>
      <c r="N285" s="155"/>
      <c r="O285" s="148"/>
      <c r="P285" s="148"/>
      <c r="Q285" s="148"/>
      <c r="S285" s="148"/>
      <c r="U285" s="148"/>
      <c r="W285" s="181"/>
      <c r="Y285" s="179"/>
      <c r="AA285" s="179"/>
      <c r="AB285" s="148"/>
      <c r="AC285" s="148"/>
      <c r="AK285" s="148"/>
      <c r="AQ285" s="179"/>
    </row>
    <row r="286" spans="1:43" s="37" customFormat="1" ht="15" customHeight="1">
      <c r="A286" s="148"/>
      <c r="B286" s="152" t="s">
        <v>897</v>
      </c>
      <c r="C286" s="148"/>
      <c r="D286" s="148"/>
      <c r="E286" s="148"/>
      <c r="F286" s="155"/>
      <c r="G286" s="148"/>
      <c r="H286" s="148"/>
      <c r="I286" s="148"/>
      <c r="J286" s="155"/>
      <c r="K286" s="148"/>
      <c r="L286" s="148"/>
      <c r="M286" s="148"/>
      <c r="N286" s="155"/>
      <c r="O286" s="148"/>
      <c r="P286" s="148"/>
      <c r="Q286" s="148"/>
      <c r="S286" s="148"/>
      <c r="U286" s="148"/>
      <c r="W286" s="181"/>
      <c r="Y286" s="179"/>
      <c r="AA286" s="179"/>
      <c r="AB286" s="148"/>
      <c r="AC286" s="148"/>
      <c r="AK286" s="148"/>
      <c r="AQ286" s="179"/>
    </row>
    <row r="287" spans="1:43" s="37" customFormat="1" ht="15" customHeight="1">
      <c r="A287" s="148"/>
      <c r="B287" s="152" t="s">
        <v>898</v>
      </c>
      <c r="C287" s="148"/>
      <c r="D287" s="148"/>
      <c r="E287" s="148"/>
      <c r="F287" s="155"/>
      <c r="G287" s="148"/>
      <c r="H287" s="148"/>
      <c r="I287" s="148"/>
      <c r="J287" s="155"/>
      <c r="K287" s="148"/>
      <c r="L287" s="148"/>
      <c r="M287" s="148"/>
      <c r="N287" s="155"/>
      <c r="O287" s="148"/>
      <c r="P287" s="148"/>
      <c r="Q287" s="148"/>
      <c r="S287" s="148"/>
      <c r="U287" s="148"/>
      <c r="W287" s="181"/>
      <c r="Y287" s="179"/>
      <c r="AA287" s="179"/>
      <c r="AB287" s="148"/>
      <c r="AC287" s="148"/>
      <c r="AK287" s="148"/>
      <c r="AQ287" s="179"/>
    </row>
    <row r="288" spans="1:43" s="37" customFormat="1" ht="15" customHeight="1">
      <c r="A288" s="148"/>
      <c r="B288" s="152" t="s">
        <v>585</v>
      </c>
      <c r="C288" s="148"/>
      <c r="D288" s="148"/>
      <c r="E288" s="148"/>
      <c r="F288" s="155"/>
      <c r="G288" s="148"/>
      <c r="H288" s="148"/>
      <c r="I288" s="148"/>
      <c r="J288" s="155"/>
      <c r="K288" s="148"/>
      <c r="L288" s="148"/>
      <c r="M288" s="148"/>
      <c r="N288" s="155"/>
      <c r="O288" s="148"/>
      <c r="P288" s="148"/>
      <c r="Q288" s="148"/>
      <c r="S288" s="148"/>
      <c r="U288" s="148"/>
      <c r="W288" s="181"/>
      <c r="Y288" s="179"/>
      <c r="AA288" s="179"/>
      <c r="AB288" s="148"/>
      <c r="AC288" s="148"/>
      <c r="AK288" s="148"/>
      <c r="AQ288" s="179"/>
    </row>
    <row r="289" spans="1:43" s="37" customFormat="1" ht="15" customHeight="1">
      <c r="A289" s="148"/>
      <c r="B289" s="152" t="s">
        <v>610</v>
      </c>
      <c r="C289" s="148"/>
      <c r="D289" s="148"/>
      <c r="E289" s="148"/>
      <c r="F289" s="155"/>
      <c r="G289" s="148"/>
      <c r="H289" s="148"/>
      <c r="I289" s="148"/>
      <c r="J289" s="155"/>
      <c r="K289" s="148"/>
      <c r="L289" s="148"/>
      <c r="M289" s="148"/>
      <c r="N289" s="155"/>
      <c r="O289" s="148"/>
      <c r="P289" s="148"/>
      <c r="Q289" s="148"/>
      <c r="S289" s="148"/>
      <c r="U289" s="148"/>
      <c r="W289" s="181"/>
      <c r="Y289" s="179"/>
      <c r="AA289" s="179"/>
      <c r="AB289" s="148"/>
      <c r="AC289" s="148"/>
      <c r="AK289" s="148"/>
      <c r="AQ289" s="179"/>
    </row>
    <row r="290" spans="1:43" s="37" customFormat="1" ht="15" customHeight="1">
      <c r="A290" s="148"/>
      <c r="B290" s="152" t="s">
        <v>611</v>
      </c>
      <c r="C290" s="148"/>
      <c r="D290" s="148"/>
      <c r="E290" s="148"/>
      <c r="F290" s="155"/>
      <c r="G290" s="148"/>
      <c r="H290" s="148"/>
      <c r="I290" s="148"/>
      <c r="J290" s="155"/>
      <c r="K290" s="148"/>
      <c r="L290" s="148"/>
      <c r="M290" s="148"/>
      <c r="N290" s="155"/>
      <c r="O290" s="148"/>
      <c r="P290" s="148"/>
      <c r="Q290" s="148"/>
      <c r="S290" s="148"/>
      <c r="U290" s="148"/>
      <c r="W290" s="181"/>
      <c r="Y290" s="179"/>
      <c r="AA290" s="179"/>
      <c r="AB290" s="148"/>
      <c r="AC290" s="148"/>
      <c r="AK290" s="148"/>
      <c r="AQ290" s="179"/>
    </row>
    <row r="291" spans="1:43" s="37" customFormat="1" ht="15" customHeight="1">
      <c r="A291" s="148"/>
      <c r="B291" s="152" t="s">
        <v>899</v>
      </c>
      <c r="C291" s="148"/>
      <c r="D291" s="148"/>
      <c r="E291" s="148"/>
      <c r="F291" s="155"/>
      <c r="G291" s="148"/>
      <c r="H291" s="148"/>
      <c r="I291" s="148"/>
      <c r="J291" s="155"/>
      <c r="K291" s="148"/>
      <c r="L291" s="148"/>
      <c r="M291" s="148"/>
      <c r="N291" s="155"/>
      <c r="O291" s="148"/>
      <c r="P291" s="148"/>
      <c r="Q291" s="148"/>
      <c r="S291" s="148"/>
      <c r="U291" s="148"/>
      <c r="W291" s="181"/>
      <c r="Y291" s="179"/>
      <c r="AA291" s="179"/>
      <c r="AB291" s="148"/>
      <c r="AC291" s="148"/>
      <c r="AK291" s="148"/>
      <c r="AQ291" s="179"/>
    </row>
    <row r="292" spans="1:43" s="37" customFormat="1" ht="15" customHeight="1">
      <c r="A292" s="148"/>
      <c r="B292" s="152" t="s">
        <v>900</v>
      </c>
      <c r="C292" s="148"/>
      <c r="D292" s="148"/>
      <c r="E292" s="148"/>
      <c r="F292" s="155"/>
      <c r="G292" s="148"/>
      <c r="H292" s="148"/>
      <c r="I292" s="148"/>
      <c r="J292" s="155"/>
      <c r="K292" s="148"/>
      <c r="L292" s="148"/>
      <c r="M292" s="148"/>
      <c r="N292" s="155"/>
      <c r="O292" s="148"/>
      <c r="P292" s="148"/>
      <c r="Q292" s="148"/>
      <c r="S292" s="148"/>
      <c r="U292" s="148"/>
      <c r="W292" s="181"/>
      <c r="Y292" s="179"/>
      <c r="AA292" s="179"/>
      <c r="AB292" s="148"/>
      <c r="AC292" s="148"/>
      <c r="AK292" s="148"/>
      <c r="AQ292" s="179"/>
    </row>
    <row r="293" spans="1:43" s="37" customFormat="1" ht="15" customHeight="1">
      <c r="A293" s="148"/>
      <c r="B293" s="152" t="s">
        <v>586</v>
      </c>
      <c r="C293" s="148"/>
      <c r="D293" s="148"/>
      <c r="E293" s="148"/>
      <c r="F293" s="155"/>
      <c r="G293" s="148"/>
      <c r="H293" s="148"/>
      <c r="I293" s="148"/>
      <c r="J293" s="155"/>
      <c r="K293" s="148"/>
      <c r="L293" s="148"/>
      <c r="M293" s="148"/>
      <c r="N293" s="155"/>
      <c r="O293" s="148"/>
      <c r="P293" s="148"/>
      <c r="Q293" s="148"/>
      <c r="S293" s="148"/>
      <c r="U293" s="148"/>
      <c r="W293" s="181"/>
      <c r="Y293" s="179"/>
      <c r="AA293" s="179"/>
      <c r="AB293" s="148"/>
      <c r="AC293" s="148"/>
      <c r="AK293" s="148"/>
      <c r="AQ293" s="179"/>
    </row>
    <row r="294" spans="1:43" s="37" customFormat="1" ht="15" customHeight="1">
      <c r="A294" s="148"/>
      <c r="B294" s="152" t="s">
        <v>612</v>
      </c>
      <c r="C294" s="148"/>
      <c r="D294" s="148"/>
      <c r="E294" s="148"/>
      <c r="F294" s="155"/>
      <c r="G294" s="148"/>
      <c r="H294" s="148"/>
      <c r="I294" s="148"/>
      <c r="J294" s="155"/>
      <c r="K294" s="148"/>
      <c r="L294" s="148"/>
      <c r="M294" s="148"/>
      <c r="N294" s="155"/>
      <c r="O294" s="148"/>
      <c r="P294" s="148"/>
      <c r="Q294" s="148"/>
      <c r="S294" s="148"/>
      <c r="U294" s="148"/>
      <c r="W294" s="181"/>
      <c r="Y294" s="179"/>
      <c r="AA294" s="179"/>
      <c r="AB294" s="148"/>
      <c r="AC294" s="148"/>
      <c r="AK294" s="148"/>
      <c r="AQ294" s="179"/>
    </row>
    <row r="295" spans="1:43" s="37" customFormat="1" ht="15" customHeight="1">
      <c r="A295" s="148"/>
      <c r="B295" s="152" t="s">
        <v>613</v>
      </c>
      <c r="C295" s="148"/>
      <c r="D295" s="148"/>
      <c r="E295" s="148"/>
      <c r="F295" s="155"/>
      <c r="G295" s="148"/>
      <c r="H295" s="148"/>
      <c r="I295" s="148"/>
      <c r="J295" s="155"/>
      <c r="K295" s="148"/>
      <c r="L295" s="148"/>
      <c r="M295" s="148"/>
      <c r="N295" s="155"/>
      <c r="O295" s="148"/>
      <c r="P295" s="148"/>
      <c r="Q295" s="148"/>
      <c r="S295" s="148"/>
      <c r="U295" s="148"/>
      <c r="W295" s="181"/>
      <c r="Y295" s="179"/>
      <c r="AA295" s="179"/>
      <c r="AB295" s="148"/>
      <c r="AC295" s="148"/>
      <c r="AK295" s="148"/>
      <c r="AQ295" s="179"/>
    </row>
    <row r="296" spans="1:43" s="37" customFormat="1" ht="15" customHeight="1">
      <c r="A296" s="148"/>
      <c r="B296" s="152" t="s">
        <v>614</v>
      </c>
      <c r="C296" s="148"/>
      <c r="D296" s="148"/>
      <c r="E296" s="148"/>
      <c r="F296" s="155"/>
      <c r="G296" s="148"/>
      <c r="H296" s="148"/>
      <c r="I296" s="148"/>
      <c r="J296" s="155"/>
      <c r="K296" s="148"/>
      <c r="L296" s="148"/>
      <c r="M296" s="148"/>
      <c r="N296" s="155"/>
      <c r="O296" s="148"/>
      <c r="P296" s="148"/>
      <c r="Q296" s="148"/>
      <c r="S296" s="148"/>
      <c r="U296" s="148"/>
      <c r="W296" s="181"/>
      <c r="Y296" s="179"/>
      <c r="AA296" s="179"/>
      <c r="AB296" s="148"/>
      <c r="AC296" s="148"/>
      <c r="AK296" s="148"/>
      <c r="AQ296" s="179"/>
    </row>
    <row r="297" spans="1:43" s="37" customFormat="1" ht="15" customHeight="1">
      <c r="A297" s="148"/>
      <c r="B297" s="152" t="s">
        <v>615</v>
      </c>
      <c r="C297" s="148"/>
      <c r="D297" s="148"/>
      <c r="E297" s="148"/>
      <c r="F297" s="155"/>
      <c r="G297" s="148"/>
      <c r="H297" s="148"/>
      <c r="I297" s="148"/>
      <c r="J297" s="155"/>
      <c r="K297" s="148"/>
      <c r="L297" s="148"/>
      <c r="M297" s="148"/>
      <c r="N297" s="155"/>
      <c r="O297" s="148"/>
      <c r="P297" s="148"/>
      <c r="Q297" s="148"/>
      <c r="S297" s="148"/>
      <c r="U297" s="148"/>
      <c r="W297" s="181"/>
      <c r="Y297" s="179"/>
      <c r="AA297" s="179"/>
      <c r="AB297" s="148"/>
      <c r="AC297" s="148"/>
      <c r="AK297" s="148"/>
      <c r="AQ297" s="179"/>
    </row>
    <row r="298" spans="1:43" s="37" customFormat="1" ht="15" customHeight="1">
      <c r="A298" s="148"/>
      <c r="B298" s="152" t="s">
        <v>616</v>
      </c>
      <c r="C298" s="148"/>
      <c r="D298" s="148"/>
      <c r="E298" s="148"/>
      <c r="F298" s="155"/>
      <c r="G298" s="148"/>
      <c r="H298" s="148"/>
      <c r="I298" s="148"/>
      <c r="J298" s="155"/>
      <c r="K298" s="148"/>
      <c r="L298" s="148"/>
      <c r="M298" s="148"/>
      <c r="N298" s="155"/>
      <c r="O298" s="148"/>
      <c r="P298" s="148"/>
      <c r="Q298" s="148"/>
      <c r="S298" s="148"/>
      <c r="U298" s="148"/>
      <c r="W298" s="181"/>
      <c r="Y298" s="179"/>
      <c r="AA298" s="179"/>
      <c r="AB298" s="148"/>
      <c r="AC298" s="148"/>
      <c r="AK298" s="148"/>
      <c r="AQ298" s="179"/>
    </row>
    <row r="299" spans="1:43" s="37" customFormat="1" ht="15" customHeight="1">
      <c r="A299" s="148"/>
      <c r="B299" s="152" t="s">
        <v>617</v>
      </c>
      <c r="C299" s="148"/>
      <c r="D299" s="148"/>
      <c r="E299" s="148"/>
      <c r="F299" s="155"/>
      <c r="G299" s="148"/>
      <c r="H299" s="148"/>
      <c r="I299" s="148"/>
      <c r="J299" s="155"/>
      <c r="K299" s="148"/>
      <c r="L299" s="148"/>
      <c r="M299" s="148"/>
      <c r="N299" s="155"/>
      <c r="O299" s="148"/>
      <c r="P299" s="148"/>
      <c r="Q299" s="148"/>
      <c r="S299" s="148"/>
      <c r="U299" s="148"/>
      <c r="W299" s="181"/>
      <c r="Y299" s="179"/>
      <c r="AA299" s="179"/>
      <c r="AB299" s="148"/>
      <c r="AC299" s="148"/>
      <c r="AK299" s="148"/>
      <c r="AQ299" s="179"/>
    </row>
    <row r="300" spans="1:43" s="37" customFormat="1" ht="15" customHeight="1">
      <c r="A300" s="148"/>
      <c r="B300" s="152" t="s">
        <v>618</v>
      </c>
      <c r="C300" s="148"/>
      <c r="D300" s="148"/>
      <c r="E300" s="148"/>
      <c r="F300" s="155"/>
      <c r="G300" s="148"/>
      <c r="H300" s="148"/>
      <c r="I300" s="148"/>
      <c r="J300" s="155"/>
      <c r="K300" s="148"/>
      <c r="L300" s="148"/>
      <c r="M300" s="148"/>
      <c r="N300" s="155"/>
      <c r="O300" s="148"/>
      <c r="P300" s="148"/>
      <c r="Q300" s="148"/>
      <c r="S300" s="148"/>
      <c r="U300" s="148"/>
      <c r="W300" s="181"/>
      <c r="Y300" s="179"/>
      <c r="AA300" s="179"/>
      <c r="AB300" s="148"/>
      <c r="AC300" s="148"/>
      <c r="AK300" s="148"/>
      <c r="AQ300" s="179"/>
    </row>
    <row r="301" spans="1:43" s="37" customFormat="1" ht="15" customHeight="1">
      <c r="A301" s="148"/>
      <c r="B301" s="152" t="s">
        <v>619</v>
      </c>
      <c r="C301" s="148"/>
      <c r="D301" s="148"/>
      <c r="E301" s="148"/>
      <c r="F301" s="155"/>
      <c r="G301" s="148"/>
      <c r="H301" s="148"/>
      <c r="I301" s="148"/>
      <c r="J301" s="155"/>
      <c r="K301" s="148"/>
      <c r="L301" s="148"/>
      <c r="M301" s="148"/>
      <c r="N301" s="155"/>
      <c r="O301" s="148"/>
      <c r="P301" s="148"/>
      <c r="Q301" s="148"/>
      <c r="S301" s="148"/>
      <c r="U301" s="148"/>
      <c r="W301" s="181"/>
      <c r="Y301" s="179"/>
      <c r="AA301" s="179"/>
      <c r="AB301" s="148"/>
      <c r="AC301" s="148"/>
      <c r="AK301" s="148"/>
      <c r="AQ301" s="179"/>
    </row>
    <row r="302" spans="1:43" s="37" customFormat="1" ht="15" customHeight="1">
      <c r="A302" s="148"/>
      <c r="B302" s="152" t="s">
        <v>620</v>
      </c>
      <c r="C302" s="148"/>
      <c r="D302" s="148"/>
      <c r="E302" s="148"/>
      <c r="F302" s="155"/>
      <c r="G302" s="148"/>
      <c r="H302" s="148"/>
      <c r="I302" s="148"/>
      <c r="J302" s="155"/>
      <c r="K302" s="148"/>
      <c r="L302" s="148"/>
      <c r="M302" s="148"/>
      <c r="N302" s="155"/>
      <c r="O302" s="148"/>
      <c r="P302" s="148"/>
      <c r="Q302" s="148"/>
      <c r="S302" s="148"/>
      <c r="U302" s="148"/>
      <c r="W302" s="181"/>
      <c r="Y302" s="179"/>
      <c r="AA302" s="179"/>
      <c r="AB302" s="148"/>
      <c r="AC302" s="148"/>
      <c r="AK302" s="148"/>
      <c r="AQ302" s="179"/>
    </row>
    <row r="303" spans="1:43" s="37" customFormat="1" ht="15" customHeight="1">
      <c r="A303" s="148"/>
      <c r="B303" s="152" t="s">
        <v>922</v>
      </c>
      <c r="C303" s="148"/>
      <c r="D303" s="148"/>
      <c r="E303" s="148"/>
      <c r="F303" s="155"/>
      <c r="G303" s="148"/>
      <c r="H303" s="148"/>
      <c r="I303" s="148"/>
      <c r="J303" s="155"/>
      <c r="K303" s="148"/>
      <c r="L303" s="148"/>
      <c r="M303" s="148"/>
      <c r="N303" s="155"/>
      <c r="O303" s="148"/>
      <c r="P303" s="148"/>
      <c r="Q303" s="148"/>
      <c r="S303" s="148"/>
      <c r="U303" s="148"/>
      <c r="W303" s="181"/>
      <c r="Y303" s="179"/>
      <c r="AA303" s="179"/>
      <c r="AB303" s="148"/>
      <c r="AC303" s="148"/>
      <c r="AK303" s="148"/>
      <c r="AQ303" s="179"/>
    </row>
    <row r="304" spans="1:43" s="37" customFormat="1" ht="15" customHeight="1">
      <c r="A304" s="148"/>
      <c r="B304" s="152" t="s">
        <v>923</v>
      </c>
      <c r="C304" s="148"/>
      <c r="D304" s="148"/>
      <c r="E304" s="148"/>
      <c r="F304" s="155"/>
      <c r="G304" s="148"/>
      <c r="H304" s="148"/>
      <c r="I304" s="148"/>
      <c r="J304" s="155"/>
      <c r="K304" s="148"/>
      <c r="L304" s="148"/>
      <c r="M304" s="148"/>
      <c r="N304" s="155"/>
      <c r="O304" s="148"/>
      <c r="P304" s="148"/>
      <c r="Q304" s="148"/>
      <c r="S304" s="148"/>
      <c r="U304" s="148"/>
      <c r="W304" s="181"/>
      <c r="Y304" s="179"/>
      <c r="AA304" s="179"/>
      <c r="AB304" s="148"/>
      <c r="AC304" s="148"/>
      <c r="AK304" s="148"/>
      <c r="AQ304" s="179"/>
    </row>
    <row r="305" spans="1:43" s="37" customFormat="1" ht="15" customHeight="1">
      <c r="A305" s="148"/>
      <c r="B305" s="152" t="s">
        <v>924</v>
      </c>
      <c r="C305" s="148"/>
      <c r="D305" s="148"/>
      <c r="E305" s="148"/>
      <c r="F305" s="155"/>
      <c r="G305" s="148"/>
      <c r="H305" s="148"/>
      <c r="I305" s="148"/>
      <c r="J305" s="155"/>
      <c r="K305" s="148"/>
      <c r="L305" s="148"/>
      <c r="M305" s="148"/>
      <c r="N305" s="155"/>
      <c r="O305" s="148"/>
      <c r="P305" s="148"/>
      <c r="Q305" s="148"/>
      <c r="S305" s="148"/>
      <c r="U305" s="148"/>
      <c r="W305" s="181"/>
      <c r="Y305" s="179"/>
      <c r="AA305" s="179"/>
      <c r="AB305" s="148"/>
      <c r="AC305" s="148"/>
      <c r="AK305" s="148"/>
      <c r="AQ305" s="179"/>
    </row>
    <row r="306" spans="1:43" s="37" customFormat="1" ht="15" customHeight="1">
      <c r="A306" s="148"/>
      <c r="B306" s="152" t="s">
        <v>925</v>
      </c>
      <c r="C306" s="148"/>
      <c r="D306" s="148"/>
      <c r="E306" s="148"/>
      <c r="F306" s="155"/>
      <c r="G306" s="148"/>
      <c r="H306" s="148"/>
      <c r="I306" s="148"/>
      <c r="J306" s="155"/>
      <c r="K306" s="148"/>
      <c r="L306" s="148"/>
      <c r="M306" s="148"/>
      <c r="N306" s="155"/>
      <c r="O306" s="148"/>
      <c r="P306" s="148"/>
      <c r="Q306" s="148"/>
      <c r="S306" s="148"/>
      <c r="U306" s="148"/>
      <c r="W306" s="181"/>
      <c r="Y306" s="179"/>
      <c r="AA306" s="179"/>
      <c r="AB306" s="148"/>
      <c r="AC306" s="148"/>
      <c r="AK306" s="148"/>
      <c r="AQ306" s="179"/>
    </row>
    <row r="307" spans="1:43" s="37" customFormat="1" ht="15" customHeight="1">
      <c r="A307" s="148"/>
      <c r="B307" s="152" t="s">
        <v>926</v>
      </c>
      <c r="C307" s="148"/>
      <c r="D307" s="148"/>
      <c r="E307" s="148"/>
      <c r="F307" s="155"/>
      <c r="G307" s="148"/>
      <c r="H307" s="148"/>
      <c r="I307" s="148"/>
      <c r="J307" s="155"/>
      <c r="K307" s="148"/>
      <c r="L307" s="148"/>
      <c r="M307" s="148"/>
      <c r="N307" s="155"/>
      <c r="O307" s="148"/>
      <c r="P307" s="148"/>
      <c r="Q307" s="148"/>
      <c r="S307" s="148"/>
      <c r="U307" s="148"/>
      <c r="W307" s="181"/>
      <c r="Y307" s="179"/>
      <c r="AA307" s="179"/>
      <c r="AB307" s="148"/>
      <c r="AC307" s="148"/>
      <c r="AK307" s="148"/>
      <c r="AQ307" s="179"/>
    </row>
    <row r="308" spans="1:43" s="37" customFormat="1" ht="15" customHeight="1">
      <c r="A308" s="148"/>
      <c r="B308" s="152" t="s">
        <v>693</v>
      </c>
      <c r="C308" s="148"/>
      <c r="D308" s="148"/>
      <c r="E308" s="148"/>
      <c r="F308" s="155"/>
      <c r="G308" s="148"/>
      <c r="H308" s="148"/>
      <c r="I308" s="148"/>
      <c r="J308" s="155"/>
      <c r="K308" s="148"/>
      <c r="L308" s="148"/>
      <c r="M308" s="148"/>
      <c r="N308" s="155"/>
      <c r="O308" s="148"/>
      <c r="P308" s="148"/>
      <c r="Q308" s="148"/>
      <c r="S308" s="148"/>
      <c r="U308" s="148"/>
      <c r="W308" s="181"/>
      <c r="Y308" s="179"/>
      <c r="AA308" s="179"/>
      <c r="AB308" s="148"/>
      <c r="AC308" s="148"/>
      <c r="AK308" s="148"/>
      <c r="AQ308" s="179"/>
    </row>
    <row r="309" spans="1:43" s="37" customFormat="1" ht="15" customHeight="1">
      <c r="A309" s="148"/>
      <c r="B309" s="152" t="s">
        <v>694</v>
      </c>
      <c r="C309" s="148"/>
      <c r="D309" s="148"/>
      <c r="E309" s="148"/>
      <c r="F309" s="155"/>
      <c r="G309" s="148"/>
      <c r="H309" s="148"/>
      <c r="I309" s="148"/>
      <c r="J309" s="155"/>
      <c r="K309" s="148"/>
      <c r="L309" s="148"/>
      <c r="M309" s="148"/>
      <c r="N309" s="155"/>
      <c r="O309" s="148"/>
      <c r="P309" s="148"/>
      <c r="Q309" s="148"/>
      <c r="S309" s="148"/>
      <c r="U309" s="148"/>
      <c r="W309" s="181"/>
      <c r="Y309" s="179"/>
      <c r="AA309" s="179"/>
      <c r="AB309" s="148"/>
      <c r="AC309" s="148"/>
      <c r="AK309" s="148"/>
      <c r="AQ309" s="179"/>
    </row>
    <row r="310" spans="1:43" s="37" customFormat="1" ht="15" customHeight="1">
      <c r="A310" s="148"/>
      <c r="B310" s="152" t="s">
        <v>695</v>
      </c>
      <c r="C310" s="148"/>
      <c r="D310" s="148"/>
      <c r="E310" s="148"/>
      <c r="F310" s="155"/>
      <c r="G310" s="148"/>
      <c r="H310" s="148"/>
      <c r="I310" s="148"/>
      <c r="J310" s="155"/>
      <c r="K310" s="148"/>
      <c r="L310" s="148"/>
      <c r="M310" s="148"/>
      <c r="N310" s="155"/>
      <c r="O310" s="148"/>
      <c r="P310" s="148"/>
      <c r="Q310" s="148"/>
      <c r="S310" s="148"/>
      <c r="U310" s="148"/>
      <c r="W310" s="181"/>
      <c r="Y310" s="179"/>
      <c r="AA310" s="179"/>
      <c r="AB310" s="148"/>
      <c r="AC310" s="148"/>
      <c r="AK310" s="148"/>
      <c r="AQ310" s="179"/>
    </row>
    <row r="311" spans="1:43" s="37" customFormat="1" ht="15" customHeight="1">
      <c r="A311" s="148"/>
      <c r="B311" s="152" t="s">
        <v>696</v>
      </c>
      <c r="C311" s="148"/>
      <c r="D311" s="148"/>
      <c r="E311" s="148"/>
      <c r="F311" s="155"/>
      <c r="G311" s="148"/>
      <c r="H311" s="148"/>
      <c r="I311" s="148"/>
      <c r="J311" s="155"/>
      <c r="K311" s="148"/>
      <c r="L311" s="148"/>
      <c r="M311" s="148"/>
      <c r="N311" s="155"/>
      <c r="O311" s="148"/>
      <c r="P311" s="148"/>
      <c r="Q311" s="148"/>
      <c r="S311" s="148"/>
      <c r="U311" s="148"/>
      <c r="W311" s="181"/>
      <c r="Y311" s="179"/>
      <c r="AA311" s="179"/>
      <c r="AB311" s="148"/>
      <c r="AC311" s="148"/>
      <c r="AK311" s="148"/>
      <c r="AQ311" s="179"/>
    </row>
    <row r="312" spans="1:43" s="37" customFormat="1" ht="15" customHeight="1">
      <c r="A312" s="148"/>
      <c r="B312" s="152" t="s">
        <v>697</v>
      </c>
      <c r="C312" s="148"/>
      <c r="D312" s="148"/>
      <c r="E312" s="148"/>
      <c r="F312" s="155"/>
      <c r="G312" s="148"/>
      <c r="H312" s="148"/>
      <c r="I312" s="148"/>
      <c r="J312" s="155"/>
      <c r="K312" s="148"/>
      <c r="L312" s="148"/>
      <c r="M312" s="148"/>
      <c r="N312" s="155"/>
      <c r="O312" s="148"/>
      <c r="P312" s="148"/>
      <c r="Q312" s="148"/>
      <c r="S312" s="148"/>
      <c r="U312" s="148"/>
      <c r="W312" s="181"/>
      <c r="Y312" s="179"/>
      <c r="AA312" s="179"/>
      <c r="AB312" s="148"/>
      <c r="AC312" s="148"/>
      <c r="AK312" s="148"/>
      <c r="AQ312" s="185"/>
    </row>
    <row r="313" spans="1:43" s="37" customFormat="1" ht="15" customHeight="1">
      <c r="A313" s="148"/>
      <c r="B313" s="148"/>
      <c r="C313" s="148"/>
      <c r="D313" s="148"/>
      <c r="E313" s="148"/>
      <c r="F313" s="155"/>
      <c r="G313" s="148"/>
      <c r="H313" s="148"/>
      <c r="I313" s="148"/>
      <c r="J313" s="155"/>
      <c r="K313" s="148"/>
      <c r="L313" s="148"/>
      <c r="M313" s="148"/>
      <c r="N313" s="155"/>
      <c r="O313" s="148"/>
      <c r="P313" s="148"/>
      <c r="Q313" s="148"/>
      <c r="S313" s="148"/>
      <c r="U313" s="148"/>
      <c r="W313" s="181"/>
      <c r="Y313" s="179"/>
      <c r="AA313" s="179"/>
      <c r="AB313" s="148"/>
      <c r="AC313" s="148"/>
      <c r="AK313" s="148"/>
      <c r="AQ313" s="185"/>
    </row>
    <row r="314" spans="1:43" s="37" customFormat="1" ht="15" customHeight="1">
      <c r="A314" s="148"/>
      <c r="B314" s="148"/>
      <c r="C314" s="148"/>
      <c r="D314" s="148"/>
      <c r="E314" s="148"/>
      <c r="F314" s="155"/>
      <c r="G314" s="148"/>
      <c r="H314" s="148"/>
      <c r="I314" s="148"/>
      <c r="J314" s="155"/>
      <c r="K314" s="148"/>
      <c r="L314" s="148"/>
      <c r="M314" s="148"/>
      <c r="N314" s="155"/>
      <c r="O314" s="148"/>
      <c r="P314" s="148"/>
      <c r="Q314" s="148"/>
      <c r="S314" s="148"/>
      <c r="U314" s="148"/>
      <c r="W314" s="181"/>
      <c r="Y314" s="179"/>
      <c r="AA314" s="179"/>
      <c r="AB314" s="148"/>
      <c r="AC314" s="148"/>
      <c r="AK314" s="148"/>
      <c r="AQ314" s="185"/>
    </row>
    <row r="315" spans="1:43" s="37" customFormat="1" ht="15" customHeight="1">
      <c r="A315" s="132"/>
      <c r="B315" s="148"/>
      <c r="C315" s="132"/>
      <c r="D315" s="132"/>
      <c r="E315" s="132"/>
      <c r="F315" s="139"/>
      <c r="G315" s="132"/>
      <c r="H315" s="148"/>
      <c r="I315" s="132"/>
      <c r="J315" s="139"/>
      <c r="K315" s="132"/>
      <c r="L315" s="148"/>
      <c r="M315" s="148"/>
      <c r="N315" s="155"/>
      <c r="O315" s="132"/>
      <c r="P315" s="132"/>
      <c r="Q315" s="132"/>
      <c r="S315" s="132"/>
      <c r="U315" s="132"/>
      <c r="W315" s="181"/>
      <c r="Y315" s="179"/>
      <c r="AA315" s="179"/>
      <c r="AB315" s="148"/>
      <c r="AC315" s="132"/>
      <c r="AK315" s="132"/>
      <c r="AQ315" s="185"/>
    </row>
    <row r="316" spans="1:43" s="37" customFormat="1" ht="15" customHeight="1">
      <c r="A316" s="132"/>
      <c r="B316" s="132"/>
      <c r="C316" s="132"/>
      <c r="D316" s="132"/>
      <c r="E316" s="132"/>
      <c r="F316" s="139"/>
      <c r="G316" s="132"/>
      <c r="H316" s="148"/>
      <c r="I316" s="132"/>
      <c r="J316" s="139"/>
      <c r="K316" s="132"/>
      <c r="L316" s="148"/>
      <c r="M316" s="148"/>
      <c r="N316" s="155"/>
      <c r="O316" s="132"/>
      <c r="P316" s="132"/>
      <c r="Q316" s="132"/>
      <c r="S316" s="132"/>
      <c r="U316" s="132"/>
      <c r="W316" s="181"/>
      <c r="Y316" s="179"/>
      <c r="AA316" s="179"/>
      <c r="AB316" s="148"/>
      <c r="AC316" s="132"/>
      <c r="AK316" s="132"/>
      <c r="AQ316" s="185"/>
    </row>
    <row r="317" spans="1:43" s="37" customFormat="1" ht="15" customHeight="1">
      <c r="A317" s="132"/>
      <c r="B317" s="132"/>
      <c r="C317" s="132"/>
      <c r="D317" s="132"/>
      <c r="E317" s="132"/>
      <c r="F317" s="139"/>
      <c r="G317" s="132"/>
      <c r="H317" s="148"/>
      <c r="I317" s="132"/>
      <c r="J317" s="139"/>
      <c r="K317" s="132"/>
      <c r="L317" s="148"/>
      <c r="M317" s="148"/>
      <c r="N317" s="155"/>
      <c r="O317" s="132"/>
      <c r="P317" s="132"/>
      <c r="Q317" s="132"/>
      <c r="S317" s="132"/>
      <c r="U317" s="132"/>
      <c r="W317" s="181"/>
      <c r="Y317" s="179"/>
      <c r="AA317" s="179"/>
      <c r="AB317" s="148"/>
      <c r="AC317" s="132"/>
      <c r="AK317" s="132"/>
      <c r="AQ317" s="185"/>
    </row>
    <row r="318" spans="1:43" s="37" customFormat="1" ht="15" customHeight="1">
      <c r="A318" s="132"/>
      <c r="B318" s="132"/>
      <c r="C318" s="132"/>
      <c r="D318" s="132"/>
      <c r="E318" s="132"/>
      <c r="F318" s="139"/>
      <c r="G318" s="132"/>
      <c r="H318" s="148"/>
      <c r="I318" s="132"/>
      <c r="J318" s="139"/>
      <c r="K318" s="132"/>
      <c r="L318" s="148"/>
      <c r="M318" s="148"/>
      <c r="N318" s="155"/>
      <c r="O318" s="132"/>
      <c r="P318" s="132"/>
      <c r="Q318" s="132"/>
      <c r="S318" s="132"/>
      <c r="U318" s="132"/>
      <c r="W318" s="181"/>
      <c r="Y318" s="179"/>
      <c r="AA318" s="179"/>
      <c r="AB318" s="148"/>
      <c r="AC318" s="132"/>
      <c r="AK318" s="132"/>
      <c r="AQ318" s="185"/>
    </row>
    <row r="319" spans="1:43" s="37" customFormat="1" ht="15" customHeight="1">
      <c r="A319" s="132"/>
      <c r="B319" s="132"/>
      <c r="C319" s="132"/>
      <c r="D319" s="132"/>
      <c r="E319" s="132"/>
      <c r="F319" s="139"/>
      <c r="G319" s="132"/>
      <c r="H319" s="148"/>
      <c r="I319" s="132"/>
      <c r="J319" s="139"/>
      <c r="K319" s="132"/>
      <c r="L319" s="148"/>
      <c r="M319" s="148"/>
      <c r="N319" s="155"/>
      <c r="O319" s="132"/>
      <c r="P319" s="132"/>
      <c r="Q319" s="132"/>
      <c r="S319" s="132"/>
      <c r="U319" s="132"/>
      <c r="W319" s="181"/>
      <c r="Y319" s="179"/>
      <c r="AA319" s="179"/>
      <c r="AB319" s="148"/>
      <c r="AC319" s="132"/>
      <c r="AK319" s="132"/>
      <c r="AQ319" s="185"/>
    </row>
    <row r="320" spans="1:43" s="37" customFormat="1" ht="15" customHeight="1">
      <c r="A320" s="132"/>
      <c r="B320" s="132"/>
      <c r="C320" s="132"/>
      <c r="D320" s="132"/>
      <c r="E320" s="132"/>
      <c r="F320" s="139"/>
      <c r="G320" s="132"/>
      <c r="H320" s="148"/>
      <c r="I320" s="132"/>
      <c r="J320" s="139"/>
      <c r="K320" s="132"/>
      <c r="L320" s="148"/>
      <c r="M320" s="148"/>
      <c r="N320" s="155"/>
      <c r="O320" s="132"/>
      <c r="P320" s="132"/>
      <c r="Q320" s="132"/>
      <c r="S320" s="132"/>
      <c r="U320" s="132"/>
      <c r="W320" s="181"/>
      <c r="Y320" s="179"/>
      <c r="AA320" s="179"/>
      <c r="AB320" s="148"/>
      <c r="AC320" s="132"/>
      <c r="AK320" s="132"/>
      <c r="AQ320" s="185"/>
    </row>
    <row r="321" spans="1:43" s="37" customFormat="1" ht="15" customHeight="1">
      <c r="A321" s="132"/>
      <c r="B321" s="132"/>
      <c r="C321" s="132"/>
      <c r="D321" s="132"/>
      <c r="E321" s="132"/>
      <c r="F321" s="139"/>
      <c r="G321" s="132"/>
      <c r="H321" s="148"/>
      <c r="I321" s="132"/>
      <c r="J321" s="139"/>
      <c r="K321" s="132"/>
      <c r="L321" s="148"/>
      <c r="M321" s="148"/>
      <c r="N321" s="155"/>
      <c r="O321" s="132"/>
      <c r="P321" s="132"/>
      <c r="Q321" s="132"/>
      <c r="S321" s="132"/>
      <c r="U321" s="132"/>
      <c r="W321" s="181"/>
      <c r="Y321" s="179"/>
      <c r="AA321" s="179"/>
      <c r="AB321" s="148"/>
      <c r="AC321" s="132"/>
      <c r="AK321" s="132"/>
      <c r="AQ321" s="184"/>
    </row>
    <row r="322" spans="1:43" s="37" customFormat="1" ht="15" customHeight="1">
      <c r="A322" s="132"/>
      <c r="B322" s="132"/>
      <c r="C322" s="132"/>
      <c r="D322" s="132"/>
      <c r="E322" s="132"/>
      <c r="F322" s="139"/>
      <c r="G322" s="132"/>
      <c r="H322" s="148"/>
      <c r="I322" s="132"/>
      <c r="J322" s="139"/>
      <c r="K322" s="132"/>
      <c r="L322" s="148"/>
      <c r="M322" s="148"/>
      <c r="N322" s="155"/>
      <c r="O322" s="132"/>
      <c r="P322" s="132"/>
      <c r="Q322" s="132"/>
      <c r="S322" s="132"/>
      <c r="U322" s="132"/>
      <c r="W322" s="181"/>
      <c r="Y322" s="179"/>
      <c r="AA322" s="179"/>
      <c r="AB322" s="148"/>
      <c r="AC322" s="132"/>
      <c r="AK322" s="132"/>
      <c r="AQ322" s="184"/>
    </row>
    <row r="323" spans="1:43" s="37" customFormat="1" ht="15" customHeight="1">
      <c r="A323" s="132"/>
      <c r="B323" s="132"/>
      <c r="C323" s="132"/>
      <c r="D323" s="132"/>
      <c r="E323" s="132"/>
      <c r="F323" s="139"/>
      <c r="G323" s="132"/>
      <c r="H323" s="148"/>
      <c r="I323" s="132"/>
      <c r="J323" s="139"/>
      <c r="K323" s="132"/>
      <c r="L323" s="148"/>
      <c r="M323" s="148"/>
      <c r="N323" s="155"/>
      <c r="O323" s="132"/>
      <c r="P323" s="132"/>
      <c r="Q323" s="132"/>
      <c r="S323" s="132"/>
      <c r="U323" s="132"/>
      <c r="W323" s="181"/>
      <c r="Y323" s="179"/>
      <c r="AA323" s="185"/>
      <c r="AB323" s="148"/>
      <c r="AC323" s="132"/>
      <c r="AK323" s="132"/>
      <c r="AQ323" s="184"/>
    </row>
    <row r="324" spans="1:43" s="37" customFormat="1" ht="15" customHeight="1">
      <c r="B324" s="132"/>
      <c r="F324" s="131"/>
      <c r="H324" s="148"/>
      <c r="J324" s="131"/>
      <c r="L324" s="148"/>
      <c r="M324" s="148"/>
      <c r="N324" s="155"/>
      <c r="W324" s="181"/>
      <c r="Y324" s="179"/>
      <c r="AA324" s="185"/>
      <c r="AB324" s="148"/>
      <c r="AQ324" s="184"/>
    </row>
    <row r="325" spans="1:43" s="37" customFormat="1" ht="15" customHeight="1">
      <c r="F325" s="131"/>
      <c r="H325" s="148"/>
      <c r="J325" s="131"/>
      <c r="L325" s="148"/>
      <c r="M325" s="148"/>
      <c r="N325" s="155"/>
      <c r="W325" s="181"/>
      <c r="Y325" s="179"/>
      <c r="AA325" s="185"/>
      <c r="AB325" s="148"/>
      <c r="AQ325" s="184"/>
    </row>
    <row r="326" spans="1:43" s="37" customFormat="1" ht="15" customHeight="1">
      <c r="F326" s="131"/>
      <c r="H326" s="148"/>
      <c r="J326" s="131"/>
      <c r="L326" s="148"/>
      <c r="M326" s="148"/>
      <c r="N326" s="155"/>
      <c r="W326" s="181"/>
      <c r="Y326" s="179"/>
      <c r="AA326" s="185"/>
      <c r="AB326" s="132"/>
      <c r="AQ326" s="184"/>
    </row>
    <row r="327" spans="1:43" s="37" customFormat="1" ht="15" customHeight="1">
      <c r="F327" s="131"/>
      <c r="H327" s="132"/>
      <c r="J327" s="131"/>
      <c r="L327" s="148"/>
      <c r="M327" s="148"/>
      <c r="N327" s="155"/>
      <c r="W327" s="181"/>
      <c r="Y327" s="179"/>
      <c r="AA327" s="185"/>
      <c r="AB327" s="132"/>
      <c r="AQ327" s="184"/>
    </row>
    <row r="328" spans="1:43" s="37" customFormat="1" ht="15" customHeight="1">
      <c r="F328" s="131"/>
      <c r="H328" s="132"/>
      <c r="J328" s="131"/>
      <c r="L328" s="132"/>
      <c r="M328" s="148"/>
      <c r="N328" s="139"/>
      <c r="W328" s="181"/>
      <c r="Y328" s="179"/>
      <c r="AA328" s="185"/>
      <c r="AB328" s="132"/>
      <c r="AQ328" s="184"/>
    </row>
    <row r="329" spans="1:43" s="37" customFormat="1" ht="15" customHeight="1">
      <c r="F329" s="131"/>
      <c r="H329" s="132"/>
      <c r="J329" s="131"/>
      <c r="L329" s="132"/>
      <c r="M329" s="132"/>
      <c r="N329" s="139"/>
      <c r="W329" s="181"/>
      <c r="Y329" s="179"/>
      <c r="AA329" s="185"/>
      <c r="AB329" s="132"/>
      <c r="AQ329" s="184"/>
    </row>
    <row r="330" spans="1:43" s="37" customFormat="1" ht="15" customHeight="1">
      <c r="F330" s="131"/>
      <c r="H330" s="132"/>
      <c r="J330" s="131"/>
      <c r="L330" s="132"/>
      <c r="M330" s="132"/>
      <c r="N330" s="139"/>
      <c r="W330" s="181"/>
      <c r="Y330" s="179"/>
      <c r="AA330" s="185"/>
      <c r="AB330" s="132"/>
      <c r="AQ330" s="184"/>
    </row>
    <row r="331" spans="1:43" s="37" customFormat="1" ht="15" customHeight="1">
      <c r="F331" s="131"/>
      <c r="H331" s="132"/>
      <c r="J331" s="131"/>
      <c r="L331" s="132"/>
      <c r="M331" s="132"/>
      <c r="N331" s="139"/>
      <c r="W331" s="181"/>
      <c r="Y331" s="179"/>
      <c r="AA331" s="185"/>
      <c r="AB331" s="132"/>
      <c r="AQ331" s="184"/>
    </row>
    <row r="332" spans="1:43" s="37" customFormat="1" ht="15" customHeight="1">
      <c r="F332" s="131"/>
      <c r="H332" s="132"/>
      <c r="J332" s="131"/>
      <c r="L332" s="132"/>
      <c r="M332" s="132"/>
      <c r="N332" s="139"/>
      <c r="W332" s="181"/>
      <c r="Y332" s="179"/>
      <c r="AA332" s="184"/>
      <c r="AB332" s="132"/>
      <c r="AQ332" s="184"/>
    </row>
    <row r="333" spans="1:43" s="37" customFormat="1" ht="15" customHeight="1">
      <c r="F333" s="131"/>
      <c r="H333" s="132"/>
      <c r="J333" s="131"/>
      <c r="L333" s="132"/>
      <c r="M333" s="132"/>
      <c r="N333" s="139"/>
      <c r="W333" s="181"/>
      <c r="Y333" s="179"/>
      <c r="AA333" s="184"/>
      <c r="AB333" s="132"/>
      <c r="AQ333" s="184"/>
    </row>
    <row r="334" spans="1:43" s="37" customFormat="1" ht="15" customHeight="1">
      <c r="F334" s="131"/>
      <c r="H334" s="132"/>
      <c r="J334" s="131"/>
      <c r="L334" s="132"/>
      <c r="M334" s="132"/>
      <c r="N334" s="139"/>
      <c r="W334" s="183"/>
      <c r="Y334" s="179"/>
      <c r="AA334" s="184"/>
      <c r="AB334" s="132"/>
      <c r="AQ334" s="184"/>
    </row>
    <row r="335" spans="1:43" s="37" customFormat="1" ht="15" customHeight="1">
      <c r="F335" s="131"/>
      <c r="H335" s="132"/>
      <c r="J335" s="131"/>
      <c r="L335" s="132"/>
      <c r="M335" s="132"/>
      <c r="N335" s="139"/>
      <c r="W335" s="183"/>
      <c r="Y335" s="179"/>
      <c r="AA335" s="184"/>
      <c r="AQ335" s="184"/>
    </row>
    <row r="336" spans="1:43" s="37" customFormat="1" ht="15" customHeight="1">
      <c r="F336" s="131"/>
      <c r="J336" s="131"/>
      <c r="L336" s="132"/>
      <c r="M336" s="132"/>
      <c r="N336" s="139"/>
      <c r="W336" s="183"/>
      <c r="Y336" s="179"/>
      <c r="AA336" s="184"/>
      <c r="AQ336" s="184"/>
    </row>
    <row r="337" spans="6:43" s="37" customFormat="1" ht="15" customHeight="1">
      <c r="F337" s="131"/>
      <c r="J337" s="131"/>
      <c r="M337" s="132"/>
      <c r="N337" s="131"/>
      <c r="W337" s="183"/>
      <c r="Y337" s="179"/>
      <c r="AA337" s="184"/>
      <c r="AQ337" s="184"/>
    </row>
    <row r="338" spans="6:43" s="37" customFormat="1" ht="15" customHeight="1">
      <c r="F338" s="131"/>
      <c r="J338" s="131"/>
      <c r="N338" s="131"/>
      <c r="W338" s="183"/>
      <c r="Y338" s="179"/>
      <c r="AA338" s="184"/>
      <c r="AQ338" s="184"/>
    </row>
    <row r="339" spans="6:43" s="37" customFormat="1" ht="15" customHeight="1">
      <c r="F339" s="131"/>
      <c r="J339" s="131"/>
      <c r="N339" s="131"/>
      <c r="W339" s="183"/>
      <c r="Y339" s="179"/>
      <c r="AA339" s="184"/>
      <c r="AQ339" s="184"/>
    </row>
    <row r="340" spans="6:43" s="37" customFormat="1" ht="15" customHeight="1">
      <c r="F340" s="131"/>
      <c r="J340" s="131"/>
      <c r="N340" s="131"/>
      <c r="W340" s="183"/>
      <c r="Y340" s="179"/>
      <c r="AA340" s="184"/>
      <c r="AQ340" s="184"/>
    </row>
    <row r="341" spans="6:43" s="37" customFormat="1" ht="15" customHeight="1">
      <c r="F341" s="131"/>
      <c r="J341" s="131"/>
      <c r="N341" s="131"/>
      <c r="W341" s="183"/>
      <c r="Y341" s="179"/>
      <c r="AA341" s="184"/>
      <c r="AQ341" s="184"/>
    </row>
    <row r="342" spans="6:43" s="37" customFormat="1" ht="15" customHeight="1">
      <c r="F342" s="131"/>
      <c r="J342" s="131"/>
      <c r="N342" s="131"/>
      <c r="W342" s="183"/>
      <c r="Y342" s="179"/>
      <c r="AA342" s="184"/>
      <c r="AQ342" s="184"/>
    </row>
    <row r="343" spans="6:43" s="37" customFormat="1" ht="15" customHeight="1">
      <c r="F343" s="131"/>
      <c r="J343" s="131"/>
      <c r="N343" s="131"/>
      <c r="W343" s="5"/>
      <c r="Y343" s="179"/>
      <c r="AA343" s="184"/>
      <c r="AQ343" s="184"/>
    </row>
    <row r="344" spans="6:43" s="37" customFormat="1" ht="15" customHeight="1">
      <c r="F344" s="131"/>
      <c r="J344" s="131"/>
      <c r="N344" s="131"/>
      <c r="W344" s="5"/>
      <c r="Y344" s="179"/>
      <c r="AA344" s="184"/>
      <c r="AQ344" s="184"/>
    </row>
    <row r="345" spans="6:43" s="37" customFormat="1" ht="15" customHeight="1">
      <c r="F345" s="131"/>
      <c r="J345" s="131"/>
      <c r="N345" s="131"/>
      <c r="W345" s="5"/>
      <c r="Y345" s="179"/>
      <c r="AA345" s="184"/>
      <c r="AQ345" s="184"/>
    </row>
    <row r="346" spans="6:43" s="37" customFormat="1" ht="15" customHeight="1">
      <c r="F346" s="131"/>
      <c r="J346" s="131"/>
      <c r="N346" s="131"/>
      <c r="W346" s="5"/>
      <c r="Y346" s="179"/>
      <c r="AA346" s="184"/>
      <c r="AQ346" s="184"/>
    </row>
    <row r="347" spans="6:43" s="37" customFormat="1" ht="15" customHeight="1">
      <c r="F347" s="131"/>
      <c r="J347" s="131"/>
      <c r="N347" s="131"/>
      <c r="W347" s="5"/>
      <c r="Y347" s="179"/>
      <c r="AA347" s="184"/>
      <c r="AQ347" s="184"/>
    </row>
    <row r="348" spans="6:43" s="37" customFormat="1" ht="15" customHeight="1">
      <c r="F348" s="131"/>
      <c r="J348" s="131"/>
      <c r="N348" s="131"/>
      <c r="W348" s="5"/>
      <c r="Y348" s="179"/>
      <c r="AA348" s="184"/>
      <c r="AQ348" s="184"/>
    </row>
    <row r="349" spans="6:43" s="37" customFormat="1" ht="15" customHeight="1">
      <c r="F349" s="131"/>
      <c r="J349" s="131"/>
      <c r="N349" s="131"/>
      <c r="W349" s="5"/>
      <c r="Y349" s="179"/>
      <c r="AA349" s="184"/>
      <c r="AQ349" s="184"/>
    </row>
    <row r="350" spans="6:43" s="37" customFormat="1" ht="15" customHeight="1">
      <c r="F350" s="131"/>
      <c r="J350" s="131"/>
      <c r="N350" s="131"/>
      <c r="W350" s="5"/>
      <c r="Y350" s="179"/>
      <c r="AA350" s="184"/>
      <c r="AQ350" s="184"/>
    </row>
    <row r="351" spans="6:43" s="37" customFormat="1" ht="15" customHeight="1">
      <c r="F351" s="131"/>
      <c r="J351" s="131"/>
      <c r="N351" s="131"/>
      <c r="W351" s="5"/>
      <c r="Y351" s="179"/>
      <c r="AA351" s="184"/>
      <c r="AQ351" s="184"/>
    </row>
    <row r="352" spans="6:43" s="37" customFormat="1" ht="15" customHeight="1">
      <c r="F352" s="131"/>
      <c r="J352" s="131"/>
      <c r="N352" s="131"/>
      <c r="W352" s="5"/>
      <c r="Y352" s="179"/>
      <c r="AA352" s="184"/>
      <c r="AQ352" s="184"/>
    </row>
    <row r="353" spans="6:43" s="37" customFormat="1" ht="15" customHeight="1">
      <c r="F353" s="131"/>
      <c r="J353" s="131"/>
      <c r="N353" s="131"/>
      <c r="W353" s="5"/>
      <c r="Y353" s="179"/>
      <c r="AA353" s="184"/>
      <c r="AQ353" s="184"/>
    </row>
    <row r="354" spans="6:43" s="37" customFormat="1" ht="15" customHeight="1">
      <c r="F354" s="131"/>
      <c r="J354" s="131"/>
      <c r="N354" s="131"/>
      <c r="W354" s="5"/>
      <c r="Y354" s="179"/>
      <c r="AA354" s="184"/>
      <c r="AQ354" s="184"/>
    </row>
    <row r="355" spans="6:43" s="37" customFormat="1" ht="15" customHeight="1">
      <c r="F355" s="131"/>
      <c r="J355" s="131"/>
      <c r="N355" s="131"/>
      <c r="W355" s="5"/>
      <c r="Y355" s="179"/>
      <c r="AA355" s="184"/>
      <c r="AQ355" s="184"/>
    </row>
    <row r="356" spans="6:43" s="37" customFormat="1" ht="15" customHeight="1">
      <c r="F356" s="131"/>
      <c r="J356" s="131"/>
      <c r="N356" s="131"/>
      <c r="W356" s="5"/>
      <c r="Y356" s="179"/>
      <c r="AA356" s="184"/>
      <c r="AQ356" s="184"/>
    </row>
    <row r="357" spans="6:43" s="37" customFormat="1" ht="15" customHeight="1">
      <c r="F357" s="131"/>
      <c r="J357" s="131"/>
      <c r="N357" s="131"/>
      <c r="W357" s="5"/>
      <c r="Y357" s="179"/>
      <c r="AA357" s="184"/>
      <c r="AQ357" s="184"/>
    </row>
    <row r="358" spans="6:43" s="37" customFormat="1" ht="15" customHeight="1">
      <c r="F358" s="131"/>
      <c r="J358" s="131"/>
      <c r="N358" s="131"/>
      <c r="W358" s="5"/>
      <c r="Y358" s="179"/>
      <c r="AA358" s="184"/>
      <c r="AQ358" s="184"/>
    </row>
    <row r="359" spans="6:43" s="37" customFormat="1" ht="15" customHeight="1">
      <c r="F359" s="131"/>
      <c r="J359" s="131"/>
      <c r="N359" s="131"/>
      <c r="W359" s="5"/>
      <c r="Y359" s="179"/>
      <c r="AA359" s="184"/>
      <c r="AQ359" s="184"/>
    </row>
    <row r="360" spans="6:43" s="37" customFormat="1" ht="15" customHeight="1">
      <c r="F360" s="131"/>
      <c r="J360" s="131"/>
      <c r="N360" s="131"/>
      <c r="W360" s="5"/>
      <c r="Y360" s="179"/>
      <c r="AA360" s="184"/>
      <c r="AQ360" s="184"/>
    </row>
    <row r="361" spans="6:43" s="37" customFormat="1" ht="15" customHeight="1">
      <c r="F361" s="131"/>
      <c r="J361" s="131"/>
      <c r="N361" s="131"/>
      <c r="W361" s="5"/>
      <c r="Y361" s="179"/>
      <c r="AA361" s="184"/>
      <c r="AQ361" s="184"/>
    </row>
    <row r="362" spans="6:43" s="37" customFormat="1" ht="15" customHeight="1">
      <c r="F362" s="131"/>
      <c r="J362" s="131"/>
      <c r="N362" s="131"/>
      <c r="W362" s="5"/>
      <c r="Y362" s="185"/>
      <c r="AA362" s="184"/>
      <c r="AQ362" s="184"/>
    </row>
    <row r="363" spans="6:43" s="37" customFormat="1" ht="15" customHeight="1">
      <c r="F363" s="131"/>
      <c r="J363" s="131"/>
      <c r="N363" s="131"/>
      <c r="W363" s="5"/>
      <c r="Y363" s="185"/>
      <c r="AA363" s="184"/>
      <c r="AQ363" s="184"/>
    </row>
    <row r="364" spans="6:43" s="37" customFormat="1" ht="15" customHeight="1">
      <c r="F364" s="131"/>
      <c r="J364" s="131"/>
      <c r="N364" s="131"/>
      <c r="W364" s="5"/>
      <c r="Y364" s="185"/>
      <c r="AA364" s="184"/>
      <c r="AQ364" s="184"/>
    </row>
    <row r="365" spans="6:43" s="37" customFormat="1" ht="15" customHeight="1">
      <c r="F365" s="131"/>
      <c r="J365" s="131"/>
      <c r="N365" s="131"/>
      <c r="W365" s="5"/>
      <c r="Y365" s="185"/>
      <c r="AA365" s="184"/>
      <c r="AQ365" s="184"/>
    </row>
    <row r="366" spans="6:43" s="37" customFormat="1" ht="15" customHeight="1">
      <c r="F366" s="131"/>
      <c r="J366" s="131"/>
      <c r="N366" s="131"/>
      <c r="W366" s="5"/>
      <c r="Y366" s="185"/>
      <c r="AA366" s="184"/>
      <c r="AQ366" s="184"/>
    </row>
    <row r="367" spans="6:43" s="37" customFormat="1" ht="15" customHeight="1">
      <c r="F367" s="131"/>
      <c r="J367" s="131"/>
      <c r="N367" s="131"/>
      <c r="W367" s="5"/>
      <c r="Y367" s="185"/>
      <c r="AA367" s="184"/>
      <c r="AQ367" s="184"/>
    </row>
    <row r="368" spans="6:43" s="37" customFormat="1" ht="15" customHeight="1">
      <c r="F368" s="131"/>
      <c r="J368" s="131"/>
      <c r="N368" s="131"/>
      <c r="W368" s="5"/>
      <c r="Y368" s="185"/>
      <c r="AA368" s="184"/>
      <c r="AQ368" s="184"/>
    </row>
    <row r="369" spans="6:43" s="37" customFormat="1" ht="15" customHeight="1">
      <c r="F369" s="131"/>
      <c r="J369" s="131"/>
      <c r="N369" s="131"/>
      <c r="W369" s="5"/>
      <c r="Y369" s="185"/>
      <c r="AA369" s="184"/>
      <c r="AQ369" s="184"/>
    </row>
    <row r="370" spans="6:43" s="37" customFormat="1" ht="15" customHeight="1">
      <c r="F370" s="131"/>
      <c r="J370" s="131"/>
      <c r="N370" s="131"/>
      <c r="W370" s="5"/>
      <c r="Y370" s="185"/>
      <c r="AA370" s="184"/>
      <c r="AQ370" s="184"/>
    </row>
    <row r="371" spans="6:43" s="37" customFormat="1" ht="15" customHeight="1">
      <c r="F371" s="131"/>
      <c r="J371" s="131"/>
      <c r="N371" s="131"/>
      <c r="W371" s="5"/>
      <c r="Y371" s="184"/>
      <c r="AA371" s="184"/>
      <c r="AQ371" s="184"/>
    </row>
    <row r="372" spans="6:43" s="37" customFormat="1" ht="15" customHeight="1">
      <c r="F372" s="131"/>
      <c r="J372" s="131"/>
      <c r="N372" s="131"/>
      <c r="W372" s="5"/>
      <c r="Y372" s="184"/>
      <c r="AA372" s="184"/>
      <c r="AQ372" s="184"/>
    </row>
    <row r="373" spans="6:43" s="37" customFormat="1" ht="15" customHeight="1">
      <c r="F373" s="131"/>
      <c r="J373" s="131"/>
      <c r="N373" s="131"/>
      <c r="W373" s="5"/>
      <c r="Y373" s="184"/>
      <c r="AA373" s="184"/>
      <c r="AQ373" s="184"/>
    </row>
    <row r="374" spans="6:43" s="37" customFormat="1" ht="15" customHeight="1">
      <c r="F374" s="131"/>
      <c r="J374" s="131"/>
      <c r="N374" s="131"/>
      <c r="W374" s="5"/>
      <c r="Y374" s="184"/>
      <c r="AA374" s="184"/>
      <c r="AQ374" s="184"/>
    </row>
    <row r="375" spans="6:43" s="37" customFormat="1" ht="15" customHeight="1">
      <c r="F375" s="131"/>
      <c r="J375" s="131"/>
      <c r="N375" s="131"/>
      <c r="W375" s="5"/>
      <c r="Y375" s="184"/>
      <c r="AA375" s="184"/>
      <c r="AQ375" s="184"/>
    </row>
    <row r="376" spans="6:43" s="37" customFormat="1" ht="15" customHeight="1">
      <c r="F376" s="131"/>
      <c r="J376" s="131"/>
      <c r="N376" s="131"/>
      <c r="W376" s="5"/>
      <c r="Y376" s="184"/>
      <c r="AA376" s="184"/>
      <c r="AQ376" s="184"/>
    </row>
    <row r="377" spans="6:43" s="37" customFormat="1" ht="15" customHeight="1">
      <c r="F377" s="131"/>
      <c r="J377" s="131"/>
      <c r="N377" s="131"/>
      <c r="W377" s="5"/>
      <c r="Y377" s="184"/>
      <c r="AA377" s="184"/>
      <c r="AQ377" s="184"/>
    </row>
    <row r="378" spans="6:43" s="37" customFormat="1" ht="15" customHeight="1">
      <c r="F378" s="131"/>
      <c r="J378" s="131"/>
      <c r="N378" s="131"/>
      <c r="W378" s="5"/>
      <c r="Y378" s="184"/>
      <c r="AA378" s="184"/>
      <c r="AQ378" s="184"/>
    </row>
    <row r="379" spans="6:43" s="37" customFormat="1" ht="15" customHeight="1">
      <c r="F379" s="131"/>
      <c r="J379" s="131"/>
      <c r="N379" s="131"/>
      <c r="W379" s="5"/>
      <c r="Y379" s="184"/>
      <c r="AA379" s="184"/>
      <c r="AQ379" s="184"/>
    </row>
    <row r="380" spans="6:43" s="37" customFormat="1" ht="15" customHeight="1">
      <c r="F380" s="131"/>
      <c r="J380" s="131"/>
      <c r="N380" s="131"/>
      <c r="W380" s="5"/>
      <c r="Y380" s="184"/>
      <c r="AA380" s="184"/>
      <c r="AQ380" s="184"/>
    </row>
    <row r="381" spans="6:43" s="37" customFormat="1" ht="15" customHeight="1">
      <c r="F381" s="131"/>
      <c r="J381" s="131"/>
      <c r="N381" s="131"/>
      <c r="W381" s="5"/>
      <c r="Y381" s="184"/>
      <c r="AA381" s="184"/>
      <c r="AQ381" s="184"/>
    </row>
    <row r="382" spans="6:43" s="37" customFormat="1" ht="15" customHeight="1">
      <c r="F382" s="131"/>
      <c r="J382" s="131"/>
      <c r="N382" s="131"/>
      <c r="W382" s="5"/>
      <c r="Y382" s="184"/>
      <c r="AA382" s="184"/>
      <c r="AQ382" s="184"/>
    </row>
    <row r="383" spans="6:43" s="37" customFormat="1" ht="15" customHeight="1">
      <c r="F383" s="131"/>
      <c r="J383" s="131"/>
      <c r="N383" s="131"/>
      <c r="W383" s="5"/>
      <c r="Y383" s="184"/>
      <c r="AA383" s="184"/>
      <c r="AQ383" s="184"/>
    </row>
    <row r="384" spans="6:43" s="37" customFormat="1" ht="15" customHeight="1">
      <c r="F384" s="131"/>
      <c r="J384" s="131"/>
      <c r="N384" s="131"/>
      <c r="W384" s="5"/>
      <c r="Y384" s="184"/>
      <c r="AA384" s="184"/>
      <c r="AQ384" s="184"/>
    </row>
    <row r="385" spans="6:43" s="37" customFormat="1" ht="15" customHeight="1">
      <c r="F385" s="131"/>
      <c r="J385" s="131"/>
      <c r="N385" s="131"/>
      <c r="W385" s="5"/>
      <c r="Y385" s="184"/>
      <c r="AA385" s="184"/>
      <c r="AQ385" s="184"/>
    </row>
    <row r="386" spans="6:43" s="37" customFormat="1" ht="15" customHeight="1">
      <c r="F386" s="131"/>
      <c r="J386" s="131"/>
      <c r="N386" s="131"/>
      <c r="W386" s="5"/>
      <c r="Y386" s="184"/>
      <c r="AA386" s="184"/>
      <c r="AQ386" s="184"/>
    </row>
    <row r="387" spans="6:43" s="37" customFormat="1" ht="15" customHeight="1">
      <c r="F387" s="131"/>
      <c r="J387" s="131"/>
      <c r="N387" s="131"/>
      <c r="W387" s="5"/>
      <c r="Y387" s="184"/>
      <c r="AA387" s="184"/>
      <c r="AQ387" s="184"/>
    </row>
    <row r="388" spans="6:43" s="37" customFormat="1" ht="15" customHeight="1">
      <c r="F388" s="131"/>
      <c r="J388" s="131"/>
      <c r="N388" s="131"/>
      <c r="W388" s="5"/>
      <c r="Y388" s="184"/>
      <c r="AA388" s="184"/>
      <c r="AQ388" s="184"/>
    </row>
    <row r="389" spans="6:43" s="37" customFormat="1" ht="15" customHeight="1">
      <c r="F389" s="131"/>
      <c r="J389" s="131"/>
      <c r="N389" s="131"/>
      <c r="W389" s="5"/>
      <c r="Y389" s="184"/>
      <c r="AA389" s="184"/>
      <c r="AQ389" s="184"/>
    </row>
    <row r="390" spans="6:43" s="37" customFormat="1" ht="15" customHeight="1">
      <c r="F390" s="131"/>
      <c r="J390" s="131"/>
      <c r="N390" s="131"/>
      <c r="W390" s="5"/>
      <c r="Y390" s="184"/>
      <c r="AA390" s="184"/>
      <c r="AQ390" s="184"/>
    </row>
    <row r="391" spans="6:43" s="37" customFormat="1" ht="15" customHeight="1">
      <c r="F391" s="131"/>
      <c r="J391" s="131"/>
      <c r="N391" s="131"/>
      <c r="W391" s="5"/>
      <c r="Y391" s="184"/>
      <c r="AA391" s="184"/>
      <c r="AQ391" s="184"/>
    </row>
    <row r="392" spans="6:43" s="37" customFormat="1" ht="15" customHeight="1">
      <c r="F392" s="131"/>
      <c r="J392" s="131"/>
      <c r="N392" s="131"/>
      <c r="W392" s="5"/>
      <c r="Y392" s="184"/>
      <c r="AA392" s="184"/>
      <c r="AQ392" s="184"/>
    </row>
    <row r="393" spans="6:43" s="37" customFormat="1" ht="15" customHeight="1">
      <c r="F393" s="131"/>
      <c r="J393" s="131"/>
      <c r="N393" s="131"/>
      <c r="W393" s="5"/>
      <c r="Y393" s="184"/>
      <c r="AA393" s="184"/>
      <c r="AQ393" s="184"/>
    </row>
    <row r="394" spans="6:43" s="37" customFormat="1" ht="15" customHeight="1">
      <c r="F394" s="131"/>
      <c r="J394" s="131"/>
      <c r="N394" s="131"/>
      <c r="W394" s="5"/>
      <c r="Y394" s="184"/>
      <c r="AA394" s="184"/>
      <c r="AQ394" s="184"/>
    </row>
    <row r="395" spans="6:43" s="37" customFormat="1" ht="15" customHeight="1">
      <c r="F395" s="131"/>
      <c r="J395" s="131"/>
      <c r="N395" s="131"/>
      <c r="W395" s="5"/>
      <c r="Y395" s="184"/>
      <c r="AA395" s="184"/>
      <c r="AQ395" s="184"/>
    </row>
    <row r="396" spans="6:43" s="37" customFormat="1" ht="15" customHeight="1">
      <c r="F396" s="131"/>
      <c r="J396" s="131"/>
      <c r="N396" s="131"/>
      <c r="W396" s="5"/>
      <c r="Y396" s="184"/>
      <c r="AA396" s="184"/>
      <c r="AQ396" s="184"/>
    </row>
    <row r="397" spans="6:43" s="37" customFormat="1" ht="15" customHeight="1">
      <c r="F397" s="131"/>
      <c r="J397" s="131"/>
      <c r="N397" s="131"/>
      <c r="W397" s="5"/>
      <c r="Y397" s="184"/>
      <c r="AA397" s="184"/>
      <c r="AQ397" s="184"/>
    </row>
    <row r="398" spans="6:43" s="37" customFormat="1" ht="15" customHeight="1">
      <c r="F398" s="131"/>
      <c r="J398" s="131"/>
      <c r="N398" s="131"/>
      <c r="W398" s="5"/>
      <c r="Y398" s="184"/>
      <c r="AA398" s="184"/>
      <c r="AQ398" s="184"/>
    </row>
    <row r="399" spans="6:43" s="37" customFormat="1" ht="15" customHeight="1">
      <c r="F399" s="131"/>
      <c r="J399" s="131"/>
      <c r="N399" s="131"/>
      <c r="W399" s="5"/>
      <c r="Y399" s="184"/>
      <c r="AA399" s="184"/>
      <c r="AQ399" s="184"/>
    </row>
    <row r="400" spans="6:43" s="37" customFormat="1" ht="15" customHeight="1">
      <c r="F400" s="131"/>
      <c r="J400" s="131"/>
      <c r="N400" s="131"/>
      <c r="W400" s="5"/>
      <c r="Y400" s="184"/>
      <c r="AA400" s="184"/>
      <c r="AQ400" s="184"/>
    </row>
    <row r="401" spans="6:43" s="37" customFormat="1" ht="15" customHeight="1">
      <c r="F401" s="131"/>
      <c r="J401" s="131"/>
      <c r="N401" s="131"/>
      <c r="W401" s="5"/>
      <c r="Y401" s="184"/>
      <c r="AA401" s="184"/>
      <c r="AQ401" s="184"/>
    </row>
    <row r="402" spans="6:43" s="37" customFormat="1" ht="15" customHeight="1">
      <c r="F402" s="131"/>
      <c r="J402" s="131"/>
      <c r="N402" s="131"/>
      <c r="W402" s="5"/>
      <c r="Y402" s="184"/>
      <c r="AA402" s="184"/>
      <c r="AQ402" s="184"/>
    </row>
    <row r="403" spans="6:43" s="37" customFormat="1" ht="15" customHeight="1">
      <c r="F403" s="131"/>
      <c r="J403" s="131"/>
      <c r="N403" s="131"/>
      <c r="W403" s="5"/>
      <c r="Y403" s="184"/>
      <c r="AA403" s="184"/>
      <c r="AQ403" s="184"/>
    </row>
    <row r="404" spans="6:43" s="37" customFormat="1" ht="15" customHeight="1">
      <c r="F404" s="131"/>
      <c r="J404" s="131"/>
      <c r="N404" s="131"/>
      <c r="W404" s="5"/>
      <c r="Y404" s="184"/>
      <c r="AA404" s="184"/>
      <c r="AQ404" s="184"/>
    </row>
    <row r="405" spans="6:43" s="37" customFormat="1" ht="15" customHeight="1">
      <c r="F405" s="131"/>
      <c r="J405" s="131"/>
      <c r="N405" s="131"/>
      <c r="W405" s="5"/>
      <c r="Y405" s="184"/>
      <c r="AA405" s="184"/>
      <c r="AQ405" s="184"/>
    </row>
    <row r="406" spans="6:43" s="37" customFormat="1" ht="15" customHeight="1">
      <c r="F406" s="131"/>
      <c r="J406" s="131"/>
      <c r="N406" s="131"/>
      <c r="W406" s="5"/>
      <c r="Y406" s="184"/>
      <c r="AA406" s="184"/>
      <c r="AQ406" s="184"/>
    </row>
    <row r="407" spans="6:43" s="37" customFormat="1" ht="15" customHeight="1">
      <c r="F407" s="131"/>
      <c r="J407" s="131"/>
      <c r="N407" s="131"/>
      <c r="W407" s="5"/>
      <c r="Y407" s="184"/>
      <c r="AA407" s="184"/>
      <c r="AQ407" s="184"/>
    </row>
    <row r="408" spans="6:43" s="37" customFormat="1" ht="15" customHeight="1">
      <c r="F408" s="131"/>
      <c r="J408" s="131"/>
      <c r="N408" s="131"/>
      <c r="W408" s="5"/>
      <c r="Y408" s="184"/>
      <c r="AA408" s="184"/>
      <c r="AQ408" s="184"/>
    </row>
    <row r="409" spans="6:43" s="37" customFormat="1" ht="15" customHeight="1">
      <c r="F409" s="131"/>
      <c r="J409" s="131"/>
      <c r="N409" s="131"/>
      <c r="W409" s="5"/>
      <c r="Y409" s="184"/>
      <c r="AA409" s="184"/>
      <c r="AQ409" s="184"/>
    </row>
    <row r="410" spans="6:43" s="37" customFormat="1" ht="15" customHeight="1">
      <c r="F410" s="131"/>
      <c r="J410" s="131"/>
      <c r="N410" s="131"/>
      <c r="W410" s="5"/>
      <c r="Y410" s="184"/>
      <c r="AA410" s="184"/>
      <c r="AQ410" s="184"/>
    </row>
    <row r="411" spans="6:43" s="37" customFormat="1" ht="15" customHeight="1">
      <c r="F411" s="131"/>
      <c r="J411" s="131"/>
      <c r="N411" s="131"/>
      <c r="W411" s="5"/>
      <c r="Y411" s="184"/>
      <c r="AA411" s="184"/>
      <c r="AQ411" s="184"/>
    </row>
    <row r="412" spans="6:43" s="37" customFormat="1" ht="15" customHeight="1">
      <c r="F412" s="131"/>
      <c r="J412" s="131"/>
      <c r="N412" s="131"/>
      <c r="W412" s="5"/>
      <c r="Y412" s="184"/>
      <c r="AA412" s="184"/>
      <c r="AQ412" s="184"/>
    </row>
    <row r="413" spans="6:43" s="37" customFormat="1" ht="15" customHeight="1">
      <c r="F413" s="131"/>
      <c r="J413" s="131"/>
      <c r="N413" s="131"/>
      <c r="W413" s="5"/>
      <c r="Y413" s="184"/>
      <c r="AA413" s="184"/>
      <c r="AQ413" s="184"/>
    </row>
    <row r="414" spans="6:43" s="37" customFormat="1" ht="15" customHeight="1">
      <c r="F414" s="131"/>
      <c r="J414" s="131"/>
      <c r="N414" s="131"/>
      <c r="W414" s="5"/>
      <c r="Y414" s="184"/>
      <c r="AA414" s="184"/>
      <c r="AQ414" s="184"/>
    </row>
    <row r="415" spans="6:43" s="37" customFormat="1" ht="15" customHeight="1">
      <c r="F415" s="131"/>
      <c r="J415" s="131"/>
      <c r="N415" s="131"/>
      <c r="W415" s="5"/>
      <c r="Y415" s="184"/>
      <c r="AA415" s="184"/>
      <c r="AQ415" s="184"/>
    </row>
    <row r="416" spans="6:43" s="37" customFormat="1" ht="15" customHeight="1">
      <c r="F416" s="131"/>
      <c r="J416" s="131"/>
      <c r="N416" s="131"/>
      <c r="W416" s="5"/>
      <c r="Y416" s="184"/>
      <c r="AA416" s="184"/>
      <c r="AQ416" s="184"/>
    </row>
    <row r="417" spans="6:43" s="37" customFormat="1" ht="15" customHeight="1">
      <c r="F417" s="131"/>
      <c r="J417" s="131"/>
      <c r="N417" s="131"/>
      <c r="W417" s="5"/>
      <c r="Y417" s="184"/>
      <c r="AA417" s="184"/>
      <c r="AQ417" s="184"/>
    </row>
    <row r="418" spans="6:43" s="37" customFormat="1" ht="15" customHeight="1">
      <c r="F418" s="131"/>
      <c r="J418" s="131"/>
      <c r="N418" s="131"/>
      <c r="W418" s="5"/>
      <c r="Y418" s="184"/>
      <c r="AA418" s="184"/>
      <c r="AQ418" s="184"/>
    </row>
    <row r="419" spans="6:43" s="37" customFormat="1" ht="15" customHeight="1">
      <c r="F419" s="131"/>
      <c r="J419" s="131"/>
      <c r="N419" s="131"/>
      <c r="W419" s="5"/>
      <c r="Y419" s="184"/>
      <c r="AA419" s="184"/>
      <c r="AQ419" s="184"/>
    </row>
    <row r="420" spans="6:43" s="37" customFormat="1" ht="15" customHeight="1">
      <c r="F420" s="131"/>
      <c r="J420" s="131"/>
      <c r="N420" s="131"/>
      <c r="W420" s="5"/>
      <c r="Y420" s="184"/>
      <c r="AA420" s="184"/>
      <c r="AQ420" s="184"/>
    </row>
    <row r="421" spans="6:43" s="37" customFormat="1" ht="15" customHeight="1">
      <c r="F421" s="131"/>
      <c r="J421" s="131"/>
      <c r="N421" s="131"/>
      <c r="W421" s="5"/>
      <c r="Y421" s="184"/>
      <c r="AA421" s="184"/>
      <c r="AQ421" s="184"/>
    </row>
    <row r="422" spans="6:43" s="37" customFormat="1" ht="15" customHeight="1">
      <c r="F422" s="131"/>
      <c r="J422" s="131"/>
      <c r="N422" s="131"/>
      <c r="W422" s="5"/>
      <c r="Y422" s="184"/>
      <c r="AA422" s="184"/>
      <c r="AQ422" s="184"/>
    </row>
    <row r="423" spans="6:43" s="37" customFormat="1" ht="15" customHeight="1">
      <c r="F423" s="131"/>
      <c r="J423" s="131"/>
      <c r="N423" s="131"/>
      <c r="W423" s="5"/>
      <c r="Y423" s="184"/>
      <c r="AA423" s="184"/>
      <c r="AQ423" s="184"/>
    </row>
    <row r="424" spans="6:43" s="37" customFormat="1" ht="15" customHeight="1">
      <c r="F424" s="131"/>
      <c r="J424" s="131"/>
      <c r="N424" s="131"/>
      <c r="W424" s="5"/>
      <c r="Y424" s="184"/>
      <c r="AA424" s="184"/>
      <c r="AQ424" s="184"/>
    </row>
    <row r="425" spans="6:43" s="37" customFormat="1" ht="15" customHeight="1">
      <c r="F425" s="131"/>
      <c r="J425" s="131"/>
      <c r="N425" s="131"/>
      <c r="W425" s="5"/>
      <c r="Y425" s="184"/>
      <c r="AA425" s="184"/>
      <c r="AQ425" s="184"/>
    </row>
    <row r="426" spans="6:43" s="37" customFormat="1" ht="15" customHeight="1">
      <c r="F426" s="131"/>
      <c r="J426" s="131"/>
      <c r="N426" s="131"/>
      <c r="W426" s="5"/>
      <c r="Y426" s="184"/>
      <c r="AA426" s="184"/>
      <c r="AQ426" s="184"/>
    </row>
    <row r="427" spans="6:43" s="37" customFormat="1" ht="15" customHeight="1">
      <c r="F427" s="131"/>
      <c r="J427" s="131"/>
      <c r="N427" s="131"/>
      <c r="W427" s="5"/>
      <c r="Y427" s="184"/>
      <c r="AA427" s="184"/>
      <c r="AQ427" s="184"/>
    </row>
    <row r="428" spans="6:43" s="37" customFormat="1" ht="15" customHeight="1">
      <c r="F428" s="131"/>
      <c r="J428" s="131"/>
      <c r="N428" s="131"/>
      <c r="W428" s="5"/>
      <c r="Y428" s="184"/>
      <c r="AA428" s="184"/>
      <c r="AQ428" s="184"/>
    </row>
    <row r="429" spans="6:43" s="37" customFormat="1" ht="15" customHeight="1">
      <c r="F429" s="131"/>
      <c r="J429" s="131"/>
      <c r="N429" s="131"/>
      <c r="W429" s="5"/>
      <c r="Y429" s="184"/>
      <c r="AA429" s="184"/>
      <c r="AQ429" s="184"/>
    </row>
    <row r="430" spans="6:43" s="37" customFormat="1" ht="15" customHeight="1">
      <c r="F430" s="131"/>
      <c r="J430" s="131"/>
      <c r="N430" s="131"/>
      <c r="W430" s="5"/>
      <c r="Y430" s="184"/>
      <c r="AA430" s="184"/>
      <c r="AQ430" s="184"/>
    </row>
    <row r="431" spans="6:43" s="37" customFormat="1" ht="15" customHeight="1">
      <c r="F431" s="131"/>
      <c r="J431" s="131"/>
      <c r="N431" s="131"/>
      <c r="W431" s="5"/>
      <c r="Y431" s="184"/>
      <c r="AA431" s="184"/>
      <c r="AQ431" s="184"/>
    </row>
    <row r="432" spans="6:43" s="37" customFormat="1" ht="15" customHeight="1">
      <c r="F432" s="131"/>
      <c r="J432" s="131"/>
      <c r="N432" s="131"/>
      <c r="W432" s="5"/>
      <c r="Y432" s="184"/>
      <c r="AA432" s="184"/>
      <c r="AQ432" s="184"/>
    </row>
    <row r="433" spans="6:43" s="37" customFormat="1" ht="15" customHeight="1">
      <c r="F433" s="131"/>
      <c r="J433" s="131"/>
      <c r="N433" s="131"/>
      <c r="W433" s="5"/>
      <c r="Y433" s="184"/>
      <c r="AA433" s="184"/>
      <c r="AQ433" s="184"/>
    </row>
    <row r="434" spans="6:43" s="37" customFormat="1" ht="15" customHeight="1">
      <c r="F434" s="131"/>
      <c r="J434" s="131"/>
      <c r="N434" s="131"/>
      <c r="W434" s="5"/>
      <c r="Y434" s="184"/>
      <c r="AA434" s="184"/>
      <c r="AQ434" s="184"/>
    </row>
    <row r="435" spans="6:43" s="37" customFormat="1" ht="15" customHeight="1">
      <c r="F435" s="131"/>
      <c r="J435" s="131"/>
      <c r="N435" s="131"/>
      <c r="W435" s="5"/>
      <c r="Y435" s="184"/>
      <c r="AA435" s="184"/>
      <c r="AQ435" s="184"/>
    </row>
    <row r="436" spans="6:43" s="37" customFormat="1" ht="15" customHeight="1">
      <c r="F436" s="131"/>
      <c r="J436" s="131"/>
      <c r="N436" s="131"/>
      <c r="W436" s="5"/>
      <c r="Y436" s="184"/>
      <c r="AA436" s="184"/>
      <c r="AQ436" s="184"/>
    </row>
    <row r="437" spans="6:43" s="37" customFormat="1" ht="15" customHeight="1">
      <c r="F437" s="131"/>
      <c r="J437" s="131"/>
      <c r="N437" s="131"/>
      <c r="W437" s="5"/>
      <c r="Y437" s="184"/>
      <c r="AA437" s="184"/>
      <c r="AQ437" s="184"/>
    </row>
    <row r="438" spans="6:43" s="37" customFormat="1" ht="15" customHeight="1">
      <c r="F438" s="131"/>
      <c r="J438" s="131"/>
      <c r="N438" s="131"/>
      <c r="W438" s="5"/>
      <c r="Y438" s="184"/>
      <c r="AA438" s="184"/>
      <c r="AQ438" s="184"/>
    </row>
    <row r="439" spans="6:43" s="37" customFormat="1" ht="15" customHeight="1">
      <c r="F439" s="131"/>
      <c r="J439" s="131"/>
      <c r="N439" s="131"/>
      <c r="W439" s="5"/>
      <c r="Y439" s="184"/>
      <c r="AA439" s="184"/>
      <c r="AQ439" s="184"/>
    </row>
    <row r="440" spans="6:43" s="37" customFormat="1" ht="15" customHeight="1">
      <c r="F440" s="131"/>
      <c r="J440" s="131"/>
      <c r="N440" s="131"/>
      <c r="W440" s="5"/>
      <c r="Y440" s="184"/>
      <c r="AA440" s="184"/>
      <c r="AQ440" s="184"/>
    </row>
    <row r="441" spans="6:43" s="37" customFormat="1" ht="15" customHeight="1">
      <c r="F441" s="131"/>
      <c r="J441" s="131"/>
      <c r="N441" s="131"/>
      <c r="W441" s="5"/>
      <c r="Y441" s="184"/>
      <c r="AA441" s="184"/>
      <c r="AQ441" s="184"/>
    </row>
    <row r="442" spans="6:43" s="37" customFormat="1" ht="15" customHeight="1">
      <c r="F442" s="131"/>
      <c r="J442" s="131"/>
      <c r="N442" s="131"/>
      <c r="W442" s="5"/>
      <c r="Y442" s="184"/>
      <c r="AA442" s="184"/>
      <c r="AQ442" s="184"/>
    </row>
    <row r="443" spans="6:43" s="37" customFormat="1" ht="15" customHeight="1">
      <c r="F443" s="131"/>
      <c r="J443" s="131"/>
      <c r="N443" s="131"/>
      <c r="W443" s="5"/>
      <c r="Y443" s="184"/>
      <c r="AA443" s="184"/>
      <c r="AQ443" s="184"/>
    </row>
    <row r="444" spans="6:43" s="37" customFormat="1" ht="15" customHeight="1">
      <c r="F444" s="131"/>
      <c r="J444" s="131"/>
      <c r="N444" s="131"/>
      <c r="W444" s="5"/>
      <c r="Y444" s="184"/>
      <c r="AA444" s="184"/>
      <c r="AQ444" s="184"/>
    </row>
    <row r="445" spans="6:43" s="37" customFormat="1" ht="15" customHeight="1">
      <c r="F445" s="131"/>
      <c r="J445" s="131"/>
      <c r="N445" s="131"/>
      <c r="W445" s="5"/>
      <c r="Y445" s="184"/>
      <c r="AA445" s="184"/>
      <c r="AQ445" s="184"/>
    </row>
    <row r="446" spans="6:43" s="37" customFormat="1" ht="15" customHeight="1">
      <c r="F446" s="131"/>
      <c r="J446" s="131"/>
      <c r="N446" s="131"/>
      <c r="W446" s="5"/>
      <c r="Y446" s="184"/>
      <c r="AA446" s="184"/>
      <c r="AQ446" s="184"/>
    </row>
    <row r="447" spans="6:43" s="37" customFormat="1" ht="15" customHeight="1">
      <c r="F447" s="131"/>
      <c r="J447" s="131"/>
      <c r="N447" s="131"/>
      <c r="W447" s="5"/>
      <c r="Y447" s="184"/>
      <c r="AA447" s="184"/>
      <c r="AQ447" s="184"/>
    </row>
    <row r="448" spans="6:43" s="37" customFormat="1" ht="15" customHeight="1">
      <c r="F448" s="131"/>
      <c r="J448" s="131"/>
      <c r="N448" s="131"/>
      <c r="W448" s="5"/>
      <c r="Y448" s="184"/>
      <c r="AA448" s="184"/>
      <c r="AQ448" s="184"/>
    </row>
    <row r="449" spans="6:43" s="37" customFormat="1" ht="15" customHeight="1">
      <c r="F449" s="131"/>
      <c r="J449" s="131"/>
      <c r="N449" s="131"/>
      <c r="W449" s="5"/>
      <c r="Y449" s="184"/>
      <c r="AA449" s="184"/>
      <c r="AQ449" s="184"/>
    </row>
    <row r="450" spans="6:43" s="37" customFormat="1" ht="15" customHeight="1">
      <c r="F450" s="131"/>
      <c r="J450" s="131"/>
      <c r="N450" s="131"/>
      <c r="W450" s="5"/>
      <c r="Y450" s="184"/>
      <c r="AA450" s="184"/>
      <c r="AQ450" s="184"/>
    </row>
    <row r="451" spans="6:43" s="37" customFormat="1" ht="15" customHeight="1">
      <c r="F451" s="131"/>
      <c r="J451" s="131"/>
      <c r="N451" s="131"/>
      <c r="W451" s="5"/>
      <c r="Y451" s="184"/>
      <c r="AA451" s="184"/>
      <c r="AQ451" s="184"/>
    </row>
    <row r="452" spans="6:43" s="37" customFormat="1" ht="15" customHeight="1">
      <c r="F452" s="131"/>
      <c r="J452" s="131"/>
      <c r="N452" s="131"/>
      <c r="W452" s="5"/>
      <c r="Y452" s="184"/>
      <c r="AA452" s="184"/>
      <c r="AQ452" s="184"/>
    </row>
    <row r="453" spans="6:43" s="37" customFormat="1" ht="15" customHeight="1">
      <c r="F453" s="131"/>
      <c r="J453" s="131"/>
      <c r="N453" s="131"/>
      <c r="W453" s="5"/>
      <c r="Y453" s="184"/>
      <c r="AA453" s="184"/>
      <c r="AQ453" s="184"/>
    </row>
    <row r="454" spans="6:43" s="37" customFormat="1" ht="15" customHeight="1">
      <c r="F454" s="131"/>
      <c r="J454" s="131"/>
      <c r="N454" s="131"/>
      <c r="W454" s="5"/>
      <c r="Y454" s="184"/>
      <c r="AA454" s="184"/>
      <c r="AQ454" s="184"/>
    </row>
    <row r="455" spans="6:43" s="37" customFormat="1" ht="15" customHeight="1">
      <c r="F455" s="131"/>
      <c r="J455" s="131"/>
      <c r="N455" s="131"/>
      <c r="W455" s="5"/>
      <c r="Y455" s="184"/>
      <c r="AA455" s="184"/>
      <c r="AQ455" s="184"/>
    </row>
    <row r="456" spans="6:43" s="37" customFormat="1" ht="15" customHeight="1">
      <c r="F456" s="131"/>
      <c r="J456" s="131"/>
      <c r="N456" s="131"/>
      <c r="W456" s="5"/>
      <c r="Y456" s="184"/>
      <c r="AA456" s="184"/>
      <c r="AQ456" s="184"/>
    </row>
    <row r="457" spans="6:43" s="37" customFormat="1" ht="15" customHeight="1">
      <c r="F457" s="131"/>
      <c r="J457" s="131"/>
      <c r="N457" s="131"/>
      <c r="W457" s="5"/>
      <c r="Y457" s="184"/>
      <c r="AA457" s="184"/>
      <c r="AQ457" s="184"/>
    </row>
    <row r="458" spans="6:43" s="37" customFormat="1" ht="15" customHeight="1">
      <c r="F458" s="131"/>
      <c r="J458" s="131"/>
      <c r="N458" s="131"/>
      <c r="W458" s="5"/>
      <c r="Y458" s="184"/>
      <c r="AA458" s="184"/>
      <c r="AQ458" s="184"/>
    </row>
    <row r="459" spans="6:43" s="37" customFormat="1" ht="15" customHeight="1">
      <c r="F459" s="131"/>
      <c r="J459" s="131"/>
      <c r="N459" s="131"/>
      <c r="W459" s="5"/>
      <c r="Y459" s="184"/>
      <c r="AA459" s="184"/>
      <c r="AQ459" s="184"/>
    </row>
    <row r="460" spans="6:43" s="37" customFormat="1" ht="15" customHeight="1">
      <c r="F460" s="131"/>
      <c r="J460" s="131"/>
      <c r="N460" s="131"/>
      <c r="W460" s="5"/>
      <c r="Y460" s="184"/>
      <c r="AA460" s="184"/>
      <c r="AQ460" s="184"/>
    </row>
    <row r="461" spans="6:43" s="37" customFormat="1" ht="15" customHeight="1">
      <c r="F461" s="131"/>
      <c r="J461" s="131"/>
      <c r="N461" s="131"/>
      <c r="W461" s="5"/>
      <c r="Y461" s="184"/>
      <c r="AA461" s="184"/>
      <c r="AQ461" s="184"/>
    </row>
    <row r="462" spans="6:43" s="37" customFormat="1" ht="15" customHeight="1">
      <c r="F462" s="131"/>
      <c r="J462" s="131"/>
      <c r="N462" s="131"/>
      <c r="W462" s="5"/>
      <c r="Y462" s="184"/>
      <c r="AA462" s="184"/>
      <c r="AQ462" s="184"/>
    </row>
    <row r="463" spans="6:43" s="37" customFormat="1" ht="15" customHeight="1">
      <c r="F463" s="131"/>
      <c r="J463" s="131"/>
      <c r="N463" s="131"/>
      <c r="W463" s="5"/>
      <c r="Y463" s="184"/>
      <c r="AA463" s="184"/>
      <c r="AQ463" s="184"/>
    </row>
    <row r="464" spans="6:43" s="37" customFormat="1" ht="15" customHeight="1">
      <c r="F464" s="131"/>
      <c r="J464" s="131"/>
      <c r="N464" s="131"/>
      <c r="W464" s="5"/>
      <c r="Y464" s="184"/>
      <c r="AA464" s="184"/>
      <c r="AQ464" s="184"/>
    </row>
    <row r="465" spans="6:43" s="37" customFormat="1" ht="15" customHeight="1">
      <c r="F465" s="131"/>
      <c r="J465" s="131"/>
      <c r="N465" s="131"/>
      <c r="W465" s="5"/>
      <c r="Y465" s="184"/>
      <c r="AA465" s="184"/>
      <c r="AQ465" s="184"/>
    </row>
    <row r="466" spans="6:43" s="37" customFormat="1" ht="15" customHeight="1">
      <c r="F466" s="131"/>
      <c r="J466" s="131"/>
      <c r="N466" s="131"/>
      <c r="W466" s="5"/>
      <c r="Y466" s="184"/>
      <c r="AA466" s="184"/>
      <c r="AQ466" s="184"/>
    </row>
    <row r="467" spans="6:43" s="37" customFormat="1" ht="15" customHeight="1">
      <c r="F467" s="131"/>
      <c r="J467" s="131"/>
      <c r="N467" s="131"/>
      <c r="W467" s="5"/>
      <c r="Y467" s="184"/>
      <c r="AA467" s="184"/>
      <c r="AQ467" s="184"/>
    </row>
    <row r="468" spans="6:43" s="37" customFormat="1" ht="15" customHeight="1">
      <c r="F468" s="131"/>
      <c r="J468" s="131"/>
      <c r="N468" s="131"/>
      <c r="W468" s="5"/>
      <c r="Y468" s="184"/>
      <c r="AA468" s="184"/>
      <c r="AQ468" s="184"/>
    </row>
    <row r="469" spans="6:43" s="37" customFormat="1" ht="15" customHeight="1">
      <c r="F469" s="131"/>
      <c r="J469" s="131"/>
      <c r="N469" s="131"/>
      <c r="W469" s="5"/>
      <c r="Y469" s="184"/>
      <c r="AA469" s="184"/>
      <c r="AQ469" s="184"/>
    </row>
    <row r="470" spans="6:43" s="37" customFormat="1" ht="15" customHeight="1">
      <c r="F470" s="131"/>
      <c r="J470" s="131"/>
      <c r="N470" s="131"/>
      <c r="W470" s="5"/>
      <c r="Y470" s="184"/>
      <c r="AA470" s="184"/>
      <c r="AQ470" s="184"/>
    </row>
    <row r="471" spans="6:43" s="37" customFormat="1" ht="15" customHeight="1">
      <c r="F471" s="131"/>
      <c r="J471" s="131"/>
      <c r="N471" s="131"/>
      <c r="W471" s="5"/>
      <c r="Y471" s="184"/>
      <c r="AA471" s="184"/>
      <c r="AQ471" s="184"/>
    </row>
    <row r="472" spans="6:43" s="37" customFormat="1" ht="15" customHeight="1">
      <c r="F472" s="131"/>
      <c r="J472" s="131"/>
      <c r="N472" s="131"/>
      <c r="W472" s="5"/>
      <c r="Y472" s="184"/>
      <c r="AA472" s="184"/>
      <c r="AQ472" s="184"/>
    </row>
    <row r="473" spans="6:43" s="37" customFormat="1" ht="15" customHeight="1">
      <c r="F473" s="131"/>
      <c r="J473" s="131"/>
      <c r="N473" s="131"/>
      <c r="W473" s="5"/>
      <c r="Y473" s="184"/>
      <c r="AA473" s="184"/>
      <c r="AQ473" s="184"/>
    </row>
    <row r="474" spans="6:43" s="37" customFormat="1" ht="15" customHeight="1">
      <c r="F474" s="131"/>
      <c r="J474" s="131"/>
      <c r="N474" s="131"/>
      <c r="W474" s="5"/>
      <c r="Y474" s="184"/>
      <c r="AA474" s="184"/>
      <c r="AQ474" s="184"/>
    </row>
    <row r="475" spans="6:43" s="37" customFormat="1" ht="15" customHeight="1">
      <c r="F475" s="131"/>
      <c r="J475" s="131"/>
      <c r="N475" s="131"/>
      <c r="W475" s="5"/>
      <c r="Y475" s="184"/>
      <c r="AA475" s="184"/>
      <c r="AQ475" s="184"/>
    </row>
    <row r="476" spans="6:43" s="37" customFormat="1" ht="15" customHeight="1">
      <c r="F476" s="131"/>
      <c r="J476" s="131"/>
      <c r="N476" s="131"/>
      <c r="W476" s="5"/>
      <c r="Y476" s="184"/>
      <c r="AA476" s="184"/>
      <c r="AQ476" s="184"/>
    </row>
    <row r="477" spans="6:43" s="37" customFormat="1" ht="15" customHeight="1">
      <c r="F477" s="131"/>
      <c r="J477" s="131"/>
      <c r="N477" s="131"/>
      <c r="W477" s="5"/>
      <c r="Y477" s="184"/>
      <c r="AA477" s="184"/>
      <c r="AQ477" s="184"/>
    </row>
    <row r="478" spans="6:43" s="37" customFormat="1" ht="15" customHeight="1">
      <c r="F478" s="131"/>
      <c r="J478" s="131"/>
      <c r="N478" s="131"/>
      <c r="W478" s="5"/>
      <c r="Y478" s="184"/>
      <c r="AA478" s="184"/>
      <c r="AQ478" s="184"/>
    </row>
    <row r="479" spans="6:43" s="37" customFormat="1" ht="15" customHeight="1">
      <c r="F479" s="131"/>
      <c r="J479" s="131"/>
      <c r="N479" s="131"/>
      <c r="W479" s="5"/>
      <c r="Y479" s="184"/>
      <c r="AA479" s="184"/>
      <c r="AQ479" s="184"/>
    </row>
    <row r="480" spans="6:43" s="37" customFormat="1" ht="15" customHeight="1">
      <c r="F480" s="131"/>
      <c r="J480" s="131"/>
      <c r="N480" s="131"/>
      <c r="W480" s="5"/>
      <c r="Y480" s="184"/>
      <c r="AA480" s="184"/>
      <c r="AQ480" s="184"/>
    </row>
    <row r="481" spans="6:43" s="37" customFormat="1" ht="15" customHeight="1">
      <c r="F481" s="131"/>
      <c r="J481" s="131"/>
      <c r="N481" s="131"/>
      <c r="W481" s="5"/>
      <c r="Y481" s="184"/>
      <c r="AA481" s="184"/>
      <c r="AQ481" s="184"/>
    </row>
    <row r="482" spans="6:43" s="37" customFormat="1" ht="15" customHeight="1">
      <c r="F482" s="131"/>
      <c r="J482" s="131"/>
      <c r="N482" s="131"/>
      <c r="W482" s="5"/>
      <c r="Y482" s="184"/>
      <c r="AA482" s="184"/>
      <c r="AQ482" s="184"/>
    </row>
    <row r="483" spans="6:43" s="37" customFormat="1" ht="15" customHeight="1">
      <c r="F483" s="131"/>
      <c r="J483" s="131"/>
      <c r="N483" s="131"/>
      <c r="W483" s="5"/>
      <c r="Y483" s="184"/>
      <c r="AA483" s="184"/>
      <c r="AQ483" s="184"/>
    </row>
    <row r="484" spans="6:43" s="37" customFormat="1" ht="15" customHeight="1">
      <c r="F484" s="131"/>
      <c r="J484" s="131"/>
      <c r="N484" s="131"/>
      <c r="W484" s="5"/>
      <c r="Y484" s="184"/>
      <c r="AA484" s="184"/>
      <c r="AQ484" s="184"/>
    </row>
    <row r="485" spans="6:43" s="37" customFormat="1" ht="15" customHeight="1">
      <c r="F485" s="131"/>
      <c r="J485" s="131"/>
      <c r="N485" s="131"/>
      <c r="W485" s="5"/>
      <c r="Y485" s="184"/>
      <c r="AA485" s="184"/>
      <c r="AQ485" s="184"/>
    </row>
    <row r="486" spans="6:43" s="37" customFormat="1" ht="15" customHeight="1">
      <c r="F486" s="131"/>
      <c r="J486" s="131"/>
      <c r="N486" s="131"/>
      <c r="W486" s="5"/>
      <c r="Y486" s="184"/>
      <c r="AA486" s="184"/>
      <c r="AQ486" s="184"/>
    </row>
    <row r="487" spans="6:43" s="37" customFormat="1" ht="15" customHeight="1">
      <c r="F487" s="131"/>
      <c r="J487" s="131"/>
      <c r="N487" s="131"/>
      <c r="W487" s="5"/>
      <c r="Y487" s="184"/>
      <c r="AA487" s="184"/>
      <c r="AQ487" s="184"/>
    </row>
    <row r="488" spans="6:43" s="37" customFormat="1" ht="15" customHeight="1">
      <c r="F488" s="131"/>
      <c r="J488" s="131"/>
      <c r="N488" s="131"/>
      <c r="W488" s="5"/>
      <c r="Y488" s="184"/>
      <c r="AA488" s="184"/>
      <c r="AQ488" s="184"/>
    </row>
    <row r="489" spans="6:43" s="37" customFormat="1" ht="15" customHeight="1">
      <c r="F489" s="131"/>
      <c r="J489" s="131"/>
      <c r="N489" s="131"/>
      <c r="W489" s="5"/>
      <c r="Y489" s="184"/>
      <c r="AA489" s="184"/>
      <c r="AQ489" s="184"/>
    </row>
    <row r="490" spans="6:43" s="37" customFormat="1" ht="15" customHeight="1">
      <c r="F490" s="131"/>
      <c r="J490" s="131"/>
      <c r="N490" s="131"/>
      <c r="W490" s="5"/>
      <c r="Y490" s="184"/>
      <c r="AA490" s="184"/>
      <c r="AQ490" s="184"/>
    </row>
    <row r="491" spans="6:43" s="37" customFormat="1" ht="15" customHeight="1">
      <c r="F491" s="131"/>
      <c r="J491" s="131"/>
      <c r="N491" s="131"/>
      <c r="W491" s="5"/>
      <c r="Y491" s="184"/>
      <c r="AA491" s="184"/>
      <c r="AQ491" s="184"/>
    </row>
    <row r="492" spans="6:43" s="37" customFormat="1" ht="15" customHeight="1">
      <c r="F492" s="131"/>
      <c r="J492" s="131"/>
      <c r="N492" s="131"/>
      <c r="W492" s="5"/>
      <c r="Y492" s="184"/>
      <c r="AA492" s="184"/>
      <c r="AQ492" s="184"/>
    </row>
    <row r="493" spans="6:43" s="37" customFormat="1" ht="15" customHeight="1">
      <c r="F493" s="131"/>
      <c r="J493" s="131"/>
      <c r="N493" s="131"/>
      <c r="W493" s="5"/>
      <c r="Y493" s="184"/>
      <c r="AA493" s="184"/>
      <c r="AQ493" s="184"/>
    </row>
    <row r="494" spans="6:43" s="37" customFormat="1" ht="15" customHeight="1">
      <c r="F494" s="131"/>
      <c r="J494" s="131"/>
      <c r="N494" s="131"/>
      <c r="W494" s="5"/>
      <c r="Y494" s="184"/>
      <c r="AA494" s="184"/>
      <c r="AQ494" s="184"/>
    </row>
    <row r="495" spans="6:43" s="37" customFormat="1" ht="15" customHeight="1">
      <c r="F495" s="131"/>
      <c r="J495" s="131"/>
      <c r="N495" s="131"/>
      <c r="W495" s="5"/>
      <c r="Y495" s="184"/>
      <c r="AA495" s="184"/>
      <c r="AQ495" s="184"/>
    </row>
    <row r="496" spans="6:43" s="37" customFormat="1" ht="15" customHeight="1">
      <c r="F496" s="131"/>
      <c r="J496" s="131"/>
      <c r="N496" s="131"/>
      <c r="W496" s="5"/>
      <c r="Y496" s="184"/>
      <c r="AA496" s="184"/>
      <c r="AQ496" s="184"/>
    </row>
    <row r="497" spans="6:43" s="37" customFormat="1" ht="15" customHeight="1">
      <c r="F497" s="131"/>
      <c r="J497" s="131"/>
      <c r="N497" s="131"/>
      <c r="W497" s="5"/>
      <c r="Y497" s="184"/>
      <c r="AA497" s="184"/>
      <c r="AQ497" s="184"/>
    </row>
    <row r="498" spans="6:43" s="37" customFormat="1" ht="15" customHeight="1">
      <c r="F498" s="131"/>
      <c r="J498" s="131"/>
      <c r="N498" s="131"/>
      <c r="W498" s="5"/>
      <c r="Y498" s="184"/>
      <c r="AA498" s="184"/>
      <c r="AQ498" s="184"/>
    </row>
    <row r="499" spans="6:43" s="37" customFormat="1" ht="15" customHeight="1">
      <c r="F499" s="131"/>
      <c r="J499" s="131"/>
      <c r="N499" s="131"/>
      <c r="W499" s="5"/>
      <c r="Y499" s="184"/>
      <c r="AA499" s="184"/>
      <c r="AQ499" s="184"/>
    </row>
    <row r="500" spans="6:43" s="37" customFormat="1" ht="15" customHeight="1">
      <c r="F500" s="131"/>
      <c r="J500" s="131"/>
      <c r="N500" s="131"/>
      <c r="W500" s="5"/>
      <c r="Y500" s="184"/>
      <c r="AA500" s="184"/>
      <c r="AQ500" s="184"/>
    </row>
    <row r="501" spans="6:43" s="37" customFormat="1" ht="15" customHeight="1">
      <c r="F501" s="131"/>
      <c r="J501" s="131"/>
      <c r="N501" s="131"/>
      <c r="W501" s="5"/>
      <c r="Y501" s="184"/>
      <c r="AA501" s="184"/>
      <c r="AQ501" s="184"/>
    </row>
    <row r="502" spans="6:43" s="37" customFormat="1" ht="15" customHeight="1">
      <c r="F502" s="131"/>
      <c r="J502" s="131"/>
      <c r="N502" s="131"/>
      <c r="W502" s="5"/>
      <c r="Y502" s="184"/>
      <c r="AA502" s="184"/>
      <c r="AQ502" s="184"/>
    </row>
    <row r="503" spans="6:43" s="37" customFormat="1" ht="15" customHeight="1">
      <c r="F503" s="131"/>
      <c r="J503" s="131"/>
      <c r="N503" s="131"/>
      <c r="W503" s="5"/>
      <c r="Y503" s="184"/>
      <c r="AA503" s="184"/>
      <c r="AQ503" s="184"/>
    </row>
    <row r="504" spans="6:43" s="37" customFormat="1" ht="15" customHeight="1">
      <c r="F504" s="131"/>
      <c r="J504" s="131"/>
      <c r="N504" s="131"/>
      <c r="W504" s="5"/>
      <c r="Y504" s="184"/>
      <c r="AA504" s="184"/>
      <c r="AQ504" s="184"/>
    </row>
    <row r="505" spans="6:43" s="37" customFormat="1" ht="15" customHeight="1">
      <c r="F505" s="131"/>
      <c r="J505" s="131"/>
      <c r="N505" s="131"/>
      <c r="W505" s="5"/>
      <c r="Y505" s="184"/>
      <c r="AA505" s="184"/>
      <c r="AQ505" s="184"/>
    </row>
    <row r="506" spans="6:43" s="37" customFormat="1" ht="15" customHeight="1">
      <c r="F506" s="131"/>
      <c r="J506" s="131"/>
      <c r="N506" s="131"/>
      <c r="W506" s="5"/>
      <c r="Y506" s="184"/>
      <c r="AA506" s="184"/>
      <c r="AQ506" s="184"/>
    </row>
    <row r="507" spans="6:43" s="37" customFormat="1" ht="15" customHeight="1">
      <c r="F507" s="131"/>
      <c r="J507" s="131"/>
      <c r="N507" s="131"/>
      <c r="W507" s="5"/>
      <c r="Y507" s="184"/>
      <c r="AA507" s="184"/>
      <c r="AQ507" s="184"/>
    </row>
    <row r="508" spans="6:43" s="37" customFormat="1" ht="15" customHeight="1">
      <c r="F508" s="131"/>
      <c r="J508" s="131"/>
      <c r="N508" s="131"/>
      <c r="W508" s="5"/>
      <c r="Y508" s="184"/>
      <c r="AA508" s="184"/>
      <c r="AQ508" s="184"/>
    </row>
    <row r="509" spans="6:43" s="37" customFormat="1" ht="15" customHeight="1">
      <c r="F509" s="131"/>
      <c r="J509" s="131"/>
      <c r="N509" s="131"/>
      <c r="W509" s="5"/>
      <c r="Y509" s="184"/>
      <c r="AA509" s="184"/>
      <c r="AQ509" s="184"/>
    </row>
    <row r="510" spans="6:43" s="37" customFormat="1" ht="15" customHeight="1">
      <c r="F510" s="131"/>
      <c r="J510" s="131"/>
      <c r="N510" s="131"/>
      <c r="W510" s="5"/>
      <c r="Y510" s="184"/>
      <c r="AA510" s="184"/>
      <c r="AQ510" s="184"/>
    </row>
    <row r="511" spans="6:43" s="37" customFormat="1" ht="15" customHeight="1">
      <c r="F511" s="131"/>
      <c r="J511" s="131"/>
      <c r="N511" s="131"/>
      <c r="W511" s="5"/>
      <c r="Y511" s="184"/>
      <c r="AA511" s="184"/>
      <c r="AQ511" s="184"/>
    </row>
    <row r="512" spans="6:43" s="37" customFormat="1" ht="15" customHeight="1">
      <c r="F512" s="131"/>
      <c r="J512" s="131"/>
      <c r="N512" s="131"/>
      <c r="W512" s="5"/>
      <c r="Y512" s="184"/>
      <c r="AA512" s="184"/>
      <c r="AQ512" s="184"/>
    </row>
    <row r="513" spans="6:43" s="37" customFormat="1" ht="15" customHeight="1">
      <c r="F513" s="131"/>
      <c r="J513" s="131"/>
      <c r="N513" s="131"/>
      <c r="W513" s="5"/>
      <c r="Y513" s="184"/>
      <c r="AA513" s="184"/>
      <c r="AQ513" s="184"/>
    </row>
    <row r="514" spans="6:43" s="37" customFormat="1" ht="15" customHeight="1">
      <c r="F514" s="131"/>
      <c r="J514" s="131"/>
      <c r="N514" s="131"/>
      <c r="W514" s="5"/>
      <c r="Y514" s="184"/>
      <c r="AA514" s="184"/>
      <c r="AQ514" s="184"/>
    </row>
    <row r="515" spans="6:43" s="37" customFormat="1" ht="15" customHeight="1">
      <c r="F515" s="131"/>
      <c r="J515" s="131"/>
      <c r="N515" s="131"/>
      <c r="W515" s="5"/>
      <c r="Y515" s="184"/>
      <c r="AA515" s="184"/>
      <c r="AQ515" s="184"/>
    </row>
    <row r="516" spans="6:43" s="37" customFormat="1" ht="15" customHeight="1">
      <c r="F516" s="131"/>
      <c r="J516" s="131"/>
      <c r="N516" s="131"/>
      <c r="W516" s="5"/>
      <c r="Y516" s="184"/>
      <c r="AA516" s="184"/>
      <c r="AQ516" s="184"/>
    </row>
    <row r="517" spans="6:43" s="37" customFormat="1" ht="15" customHeight="1">
      <c r="F517" s="131"/>
      <c r="J517" s="131"/>
      <c r="N517" s="131"/>
      <c r="W517" s="5"/>
      <c r="Y517" s="184"/>
      <c r="AA517" s="184"/>
      <c r="AQ517" s="184"/>
    </row>
    <row r="518" spans="6:43" s="37" customFormat="1" ht="15" customHeight="1">
      <c r="F518" s="131"/>
      <c r="J518" s="131"/>
      <c r="N518" s="131"/>
      <c r="W518" s="5"/>
      <c r="Y518" s="184"/>
      <c r="AA518" s="184"/>
      <c r="AQ518" s="184"/>
    </row>
    <row r="519" spans="6:43" s="37" customFormat="1" ht="15" customHeight="1">
      <c r="F519" s="131"/>
      <c r="J519" s="131"/>
      <c r="N519" s="131"/>
      <c r="W519" s="5"/>
      <c r="Y519" s="184"/>
      <c r="AA519" s="184"/>
      <c r="AQ519" s="184"/>
    </row>
    <row r="520" spans="6:43" s="37" customFormat="1" ht="15" customHeight="1">
      <c r="F520" s="131"/>
      <c r="J520" s="131"/>
      <c r="N520" s="131"/>
      <c r="W520" s="5"/>
      <c r="Y520" s="184"/>
      <c r="AA520" s="184"/>
      <c r="AQ520" s="184"/>
    </row>
    <row r="521" spans="6:43" s="37" customFormat="1" ht="15" customHeight="1">
      <c r="F521" s="131"/>
      <c r="J521" s="131"/>
      <c r="N521" s="131"/>
      <c r="W521" s="5"/>
      <c r="Y521" s="184"/>
      <c r="AA521" s="184"/>
      <c r="AQ521" s="184"/>
    </row>
    <row r="522" spans="6:43" s="37" customFormat="1" ht="15" customHeight="1">
      <c r="F522" s="131"/>
      <c r="J522" s="131"/>
      <c r="N522" s="131"/>
      <c r="W522" s="5"/>
      <c r="Y522" s="184"/>
      <c r="AA522" s="184"/>
      <c r="AQ522" s="184"/>
    </row>
    <row r="523" spans="6:43" s="37" customFormat="1" ht="15" customHeight="1">
      <c r="F523" s="131"/>
      <c r="J523" s="131"/>
      <c r="N523" s="131"/>
      <c r="W523" s="5"/>
      <c r="Y523" s="184"/>
      <c r="AA523" s="184"/>
      <c r="AQ523" s="184"/>
    </row>
    <row r="524" spans="6:43" s="37" customFormat="1" ht="15" customHeight="1">
      <c r="F524" s="131"/>
      <c r="J524" s="131"/>
      <c r="N524" s="131"/>
      <c r="W524" s="5"/>
      <c r="Y524" s="184"/>
      <c r="AA524" s="184"/>
      <c r="AQ524" s="184"/>
    </row>
    <row r="525" spans="6:43" s="37" customFormat="1" ht="15" customHeight="1">
      <c r="F525" s="131"/>
      <c r="J525" s="131"/>
      <c r="N525" s="131"/>
      <c r="W525" s="5"/>
      <c r="Y525" s="184"/>
      <c r="AA525" s="184"/>
      <c r="AQ525" s="184"/>
    </row>
    <row r="526" spans="6:43" s="37" customFormat="1" ht="15" customHeight="1">
      <c r="F526" s="131"/>
      <c r="J526" s="131"/>
      <c r="N526" s="131"/>
      <c r="W526" s="5"/>
      <c r="Y526" s="184"/>
      <c r="AA526" s="184"/>
      <c r="AQ526" s="184"/>
    </row>
    <row r="527" spans="6:43" s="37" customFormat="1" ht="15" customHeight="1">
      <c r="F527" s="131"/>
      <c r="J527" s="131"/>
      <c r="N527" s="131"/>
      <c r="W527" s="5"/>
      <c r="Y527" s="184"/>
      <c r="AA527" s="184"/>
      <c r="AQ527" s="184"/>
    </row>
    <row r="528" spans="6:43" s="37" customFormat="1" ht="15" customHeight="1">
      <c r="F528" s="131"/>
      <c r="J528" s="131"/>
      <c r="N528" s="131"/>
      <c r="W528" s="5"/>
      <c r="Y528" s="184"/>
      <c r="AA528" s="184"/>
      <c r="AQ528" s="184"/>
    </row>
    <row r="529" spans="6:43" s="37" customFormat="1" ht="15" customHeight="1">
      <c r="F529" s="131"/>
      <c r="J529" s="131"/>
      <c r="N529" s="131"/>
      <c r="W529" s="5"/>
      <c r="Y529" s="184"/>
      <c r="AA529" s="184"/>
      <c r="AQ529" s="184"/>
    </row>
    <row r="530" spans="6:43" s="37" customFormat="1" ht="15" customHeight="1">
      <c r="F530" s="131"/>
      <c r="J530" s="131"/>
      <c r="N530" s="131"/>
      <c r="W530" s="5"/>
      <c r="Y530" s="184"/>
      <c r="AA530" s="184"/>
      <c r="AQ530" s="184"/>
    </row>
    <row r="531" spans="6:43" s="37" customFormat="1" ht="15" customHeight="1">
      <c r="F531" s="131"/>
      <c r="J531" s="131"/>
      <c r="N531" s="131"/>
      <c r="W531" s="5"/>
      <c r="Y531" s="184"/>
      <c r="AA531" s="184"/>
      <c r="AQ531" s="184"/>
    </row>
    <row r="532" spans="6:43" s="37" customFormat="1" ht="15" customHeight="1">
      <c r="F532" s="131"/>
      <c r="J532" s="131"/>
      <c r="N532" s="131"/>
      <c r="W532" s="5"/>
      <c r="Y532" s="184"/>
      <c r="AA532" s="184"/>
      <c r="AQ532" s="184"/>
    </row>
    <row r="533" spans="6:43" s="37" customFormat="1" ht="15" customHeight="1">
      <c r="F533" s="131"/>
      <c r="J533" s="131"/>
      <c r="N533" s="131"/>
      <c r="W533" s="5"/>
      <c r="Y533" s="184"/>
      <c r="AA533" s="184"/>
      <c r="AQ533" s="184"/>
    </row>
    <row r="534" spans="6:43" s="37" customFormat="1" ht="15" customHeight="1">
      <c r="F534" s="131"/>
      <c r="J534" s="131"/>
      <c r="N534" s="131"/>
      <c r="W534" s="5"/>
      <c r="Y534" s="184"/>
      <c r="AA534" s="184"/>
      <c r="AQ534" s="184"/>
    </row>
    <row r="535" spans="6:43" s="37" customFormat="1" ht="15" customHeight="1">
      <c r="F535" s="131"/>
      <c r="J535" s="131"/>
      <c r="N535" s="131"/>
      <c r="W535" s="5"/>
      <c r="Y535" s="184"/>
      <c r="AA535" s="184"/>
      <c r="AQ535" s="184"/>
    </row>
    <row r="536" spans="6:43" s="37" customFormat="1" ht="15" customHeight="1">
      <c r="F536" s="131"/>
      <c r="J536" s="131"/>
      <c r="N536" s="131"/>
      <c r="W536" s="5"/>
      <c r="Y536" s="184"/>
      <c r="AA536" s="184"/>
      <c r="AQ536" s="184"/>
    </row>
    <row r="537" spans="6:43" s="37" customFormat="1" ht="15" customHeight="1">
      <c r="F537" s="131"/>
      <c r="J537" s="131"/>
      <c r="N537" s="131"/>
      <c r="W537" s="5"/>
      <c r="Y537" s="184"/>
      <c r="AA537" s="184"/>
      <c r="AQ537" s="184"/>
    </row>
    <row r="538" spans="6:43" s="37" customFormat="1" ht="15" customHeight="1">
      <c r="F538" s="131"/>
      <c r="J538" s="131"/>
      <c r="N538" s="131"/>
      <c r="W538" s="5"/>
      <c r="Y538" s="184"/>
      <c r="AA538" s="184"/>
      <c r="AQ538" s="184"/>
    </row>
    <row r="539" spans="6:43" s="37" customFormat="1" ht="15" customHeight="1">
      <c r="F539" s="131"/>
      <c r="J539" s="131"/>
      <c r="N539" s="131"/>
      <c r="W539" s="5"/>
      <c r="Y539" s="184"/>
      <c r="AA539" s="184"/>
      <c r="AQ539" s="184"/>
    </row>
    <row r="540" spans="6:43" s="37" customFormat="1" ht="15" customHeight="1">
      <c r="F540" s="131"/>
      <c r="J540" s="131"/>
      <c r="N540" s="131"/>
      <c r="W540" s="5"/>
      <c r="Y540" s="184"/>
      <c r="AA540" s="184"/>
      <c r="AQ540" s="184"/>
    </row>
    <row r="541" spans="6:43" s="37" customFormat="1" ht="15" customHeight="1">
      <c r="F541" s="131"/>
      <c r="J541" s="131"/>
      <c r="N541" s="131"/>
      <c r="W541" s="5"/>
      <c r="Y541" s="184"/>
      <c r="AA541" s="184"/>
      <c r="AQ541" s="184"/>
    </row>
    <row r="542" spans="6:43" s="37" customFormat="1" ht="15" customHeight="1">
      <c r="F542" s="131"/>
      <c r="J542" s="131"/>
      <c r="N542" s="131"/>
      <c r="W542" s="5"/>
      <c r="Y542" s="184"/>
      <c r="AA542" s="184"/>
      <c r="AQ542" s="184"/>
    </row>
    <row r="543" spans="6:43" s="37" customFormat="1" ht="15" customHeight="1">
      <c r="F543" s="131"/>
      <c r="J543" s="131"/>
      <c r="N543" s="131"/>
      <c r="W543" s="5"/>
      <c r="Y543" s="184"/>
      <c r="AA543" s="184"/>
      <c r="AQ543" s="184"/>
    </row>
    <row r="544" spans="6:43" s="37" customFormat="1" ht="15" customHeight="1">
      <c r="F544" s="131"/>
      <c r="J544" s="131"/>
      <c r="N544" s="131"/>
      <c r="W544" s="5"/>
      <c r="Y544" s="184"/>
      <c r="AA544" s="184"/>
      <c r="AQ544" s="184"/>
    </row>
    <row r="545" spans="6:43" s="37" customFormat="1" ht="15" customHeight="1">
      <c r="F545" s="131"/>
      <c r="J545" s="131"/>
      <c r="N545" s="131"/>
      <c r="W545" s="5"/>
      <c r="Y545" s="184"/>
      <c r="AA545" s="184"/>
      <c r="AQ545" s="184"/>
    </row>
    <row r="546" spans="6:43" s="37" customFormat="1" ht="15" customHeight="1">
      <c r="F546" s="131"/>
      <c r="J546" s="131"/>
      <c r="N546" s="131"/>
      <c r="W546" s="5"/>
      <c r="Y546" s="184"/>
      <c r="AA546" s="184"/>
      <c r="AQ546" s="184"/>
    </row>
    <row r="547" spans="6:43" s="37" customFormat="1" ht="15" customHeight="1">
      <c r="F547" s="131"/>
      <c r="J547" s="131"/>
      <c r="N547" s="131"/>
      <c r="W547" s="5"/>
      <c r="Y547" s="184"/>
      <c r="AA547" s="184"/>
      <c r="AQ547" s="184"/>
    </row>
    <row r="548" spans="6:43" s="37" customFormat="1" ht="15" customHeight="1">
      <c r="F548" s="131"/>
      <c r="J548" s="131"/>
      <c r="N548" s="131"/>
      <c r="W548" s="5"/>
      <c r="Y548" s="184"/>
      <c r="AA548" s="184"/>
      <c r="AQ548" s="184"/>
    </row>
    <row r="549" spans="6:43" s="37" customFormat="1" ht="15" customHeight="1">
      <c r="F549" s="131"/>
      <c r="J549" s="131"/>
      <c r="N549" s="131"/>
      <c r="W549" s="5"/>
      <c r="Y549" s="184"/>
      <c r="AA549" s="184"/>
      <c r="AQ549" s="184"/>
    </row>
    <row r="550" spans="6:43" s="37" customFormat="1" ht="15" customHeight="1">
      <c r="F550" s="131"/>
      <c r="J550" s="131"/>
      <c r="N550" s="131"/>
      <c r="W550" s="5"/>
      <c r="Y550" s="184"/>
      <c r="AA550" s="184"/>
      <c r="AQ550" s="184"/>
    </row>
    <row r="551" spans="6:43" s="37" customFormat="1" ht="15" customHeight="1">
      <c r="F551" s="131"/>
      <c r="J551" s="131"/>
      <c r="N551" s="131"/>
      <c r="W551" s="5"/>
      <c r="Y551" s="184"/>
      <c r="AA551" s="184"/>
      <c r="AQ551" s="184"/>
    </row>
    <row r="552" spans="6:43" s="37" customFormat="1" ht="15" customHeight="1">
      <c r="F552" s="131"/>
      <c r="J552" s="131"/>
      <c r="N552" s="131"/>
      <c r="W552" s="5"/>
      <c r="Y552" s="184"/>
      <c r="AA552" s="184"/>
      <c r="AQ552" s="184"/>
    </row>
    <row r="553" spans="6:43" s="37" customFormat="1" ht="15" customHeight="1">
      <c r="F553" s="131"/>
      <c r="J553" s="131"/>
      <c r="N553" s="131"/>
      <c r="W553" s="5"/>
      <c r="Y553" s="184"/>
      <c r="AA553" s="184"/>
      <c r="AQ553" s="184"/>
    </row>
    <row r="554" spans="6:43" s="37" customFormat="1" ht="15" customHeight="1">
      <c r="F554" s="131"/>
      <c r="J554" s="131"/>
      <c r="N554" s="131"/>
      <c r="W554" s="5"/>
      <c r="Y554" s="184"/>
      <c r="AA554" s="184"/>
      <c r="AQ554" s="184"/>
    </row>
    <row r="555" spans="6:43" s="37" customFormat="1" ht="15" customHeight="1">
      <c r="F555" s="131"/>
      <c r="J555" s="131"/>
      <c r="N555" s="131"/>
      <c r="W555" s="5"/>
      <c r="Y555" s="184"/>
      <c r="AA555" s="184"/>
      <c r="AQ555" s="184"/>
    </row>
    <row r="556" spans="6:43" s="37" customFormat="1" ht="15" customHeight="1">
      <c r="F556" s="131"/>
      <c r="J556" s="131"/>
      <c r="N556" s="131"/>
      <c r="W556" s="5"/>
      <c r="Y556" s="184"/>
      <c r="AA556" s="184"/>
      <c r="AQ556" s="184"/>
    </row>
    <row r="557" spans="6:43" s="37" customFormat="1" ht="15" customHeight="1">
      <c r="F557" s="131"/>
      <c r="J557" s="131"/>
      <c r="N557" s="131"/>
      <c r="W557" s="5"/>
      <c r="Y557" s="184"/>
      <c r="AA557" s="184"/>
      <c r="AQ557" s="184"/>
    </row>
    <row r="558" spans="6:43" s="37" customFormat="1" ht="15" customHeight="1">
      <c r="F558" s="131"/>
      <c r="J558" s="131"/>
      <c r="N558" s="131"/>
      <c r="W558" s="5"/>
      <c r="Y558" s="184"/>
      <c r="AA558" s="184"/>
      <c r="AQ558" s="184"/>
    </row>
    <row r="559" spans="6:43" s="37" customFormat="1" ht="15" customHeight="1">
      <c r="F559" s="131"/>
      <c r="J559" s="131"/>
      <c r="N559" s="131"/>
      <c r="W559" s="5"/>
      <c r="Y559" s="184"/>
      <c r="AA559" s="184"/>
      <c r="AQ559" s="184"/>
    </row>
    <row r="560" spans="6:43" s="37" customFormat="1" ht="15" customHeight="1">
      <c r="F560" s="131"/>
      <c r="J560" s="131"/>
      <c r="N560" s="131"/>
      <c r="W560" s="5"/>
      <c r="Y560" s="184"/>
      <c r="AA560" s="184"/>
      <c r="AQ560" s="184"/>
    </row>
    <row r="561" spans="6:43" s="37" customFormat="1" ht="15" customHeight="1">
      <c r="F561" s="131"/>
      <c r="J561" s="131"/>
      <c r="N561" s="131"/>
      <c r="W561" s="5"/>
      <c r="Y561" s="184"/>
      <c r="AA561" s="184"/>
      <c r="AQ561" s="184"/>
    </row>
    <row r="562" spans="6:43" s="37" customFormat="1" ht="15" customHeight="1">
      <c r="F562" s="131"/>
      <c r="J562" s="131"/>
      <c r="N562" s="131"/>
      <c r="W562" s="5"/>
      <c r="Y562" s="184"/>
      <c r="AA562" s="184"/>
      <c r="AQ562" s="184"/>
    </row>
    <row r="563" spans="6:43" s="37" customFormat="1" ht="15" customHeight="1">
      <c r="F563" s="131"/>
      <c r="J563" s="131"/>
      <c r="N563" s="131"/>
      <c r="W563" s="5"/>
      <c r="Y563" s="184"/>
      <c r="AA563" s="184"/>
      <c r="AQ563" s="184"/>
    </row>
    <row r="564" spans="6:43" s="37" customFormat="1" ht="15" customHeight="1">
      <c r="F564" s="131"/>
      <c r="J564" s="131"/>
      <c r="N564" s="131"/>
      <c r="W564" s="5"/>
      <c r="Y564" s="184"/>
      <c r="AA564" s="184"/>
      <c r="AQ564" s="184"/>
    </row>
    <row r="565" spans="6:43" s="37" customFormat="1" ht="15" customHeight="1">
      <c r="F565" s="131"/>
      <c r="J565" s="131"/>
      <c r="N565" s="131"/>
      <c r="W565" s="5"/>
      <c r="Y565" s="184"/>
      <c r="AA565" s="184"/>
      <c r="AQ565" s="184"/>
    </row>
    <row r="566" spans="6:43" s="37" customFormat="1" ht="15" customHeight="1">
      <c r="F566" s="131"/>
      <c r="J566" s="131"/>
      <c r="N566" s="131"/>
      <c r="W566" s="5"/>
      <c r="Y566" s="184"/>
      <c r="AA566" s="184"/>
      <c r="AQ566" s="184"/>
    </row>
    <row r="567" spans="6:43" s="37" customFormat="1" ht="15" customHeight="1">
      <c r="F567" s="131"/>
      <c r="J567" s="131"/>
      <c r="N567" s="131"/>
      <c r="W567" s="5"/>
      <c r="Y567" s="184"/>
      <c r="AA567" s="184"/>
      <c r="AQ567" s="184"/>
    </row>
    <row r="568" spans="6:43" s="37" customFormat="1" ht="15" customHeight="1">
      <c r="F568" s="131"/>
      <c r="J568" s="131"/>
      <c r="N568" s="131"/>
      <c r="W568" s="5"/>
      <c r="Y568" s="184"/>
      <c r="AA568" s="184"/>
      <c r="AQ568" s="184"/>
    </row>
    <row r="569" spans="6:43" s="37" customFormat="1" ht="15" customHeight="1">
      <c r="F569" s="131"/>
      <c r="J569" s="131"/>
      <c r="N569" s="131"/>
      <c r="W569" s="5"/>
      <c r="Y569" s="184"/>
      <c r="AA569" s="184"/>
      <c r="AQ569" s="184"/>
    </row>
    <row r="570" spans="6:43" s="37" customFormat="1" ht="15" customHeight="1">
      <c r="F570" s="131"/>
      <c r="J570" s="131"/>
      <c r="N570" s="131"/>
      <c r="W570" s="5"/>
      <c r="Y570" s="184"/>
      <c r="AA570" s="184"/>
      <c r="AQ570" s="184"/>
    </row>
    <row r="571" spans="6:43" s="37" customFormat="1" ht="15" customHeight="1">
      <c r="F571" s="131"/>
      <c r="J571" s="131"/>
      <c r="N571" s="131"/>
      <c r="W571" s="5"/>
      <c r="Y571" s="184"/>
      <c r="AA571" s="184"/>
      <c r="AQ571" s="184"/>
    </row>
    <row r="572" spans="6:43" s="37" customFormat="1" ht="15" customHeight="1">
      <c r="F572" s="131"/>
      <c r="J572" s="131"/>
      <c r="N572" s="131"/>
      <c r="W572" s="5"/>
      <c r="Y572" s="184"/>
      <c r="AA572" s="184"/>
      <c r="AQ572" s="184"/>
    </row>
    <row r="573" spans="6:43" s="37" customFormat="1" ht="15" customHeight="1">
      <c r="F573" s="131"/>
      <c r="J573" s="131"/>
      <c r="N573" s="131"/>
      <c r="W573" s="5"/>
      <c r="Y573" s="184"/>
      <c r="AA573" s="184"/>
      <c r="AQ573" s="184"/>
    </row>
    <row r="574" spans="6:43" s="37" customFormat="1" ht="15" customHeight="1">
      <c r="F574" s="131"/>
      <c r="J574" s="131"/>
      <c r="N574" s="131"/>
      <c r="W574" s="5"/>
      <c r="Y574" s="184"/>
      <c r="AA574" s="184"/>
      <c r="AQ574" s="184"/>
    </row>
    <row r="575" spans="6:43" s="37" customFormat="1" ht="15" customHeight="1">
      <c r="F575" s="131"/>
      <c r="J575" s="131"/>
      <c r="N575" s="131"/>
      <c r="W575" s="5"/>
      <c r="Y575" s="184"/>
      <c r="AA575" s="184"/>
      <c r="AQ575" s="184"/>
    </row>
    <row r="576" spans="6:43" s="37" customFormat="1" ht="15" customHeight="1">
      <c r="F576" s="131"/>
      <c r="J576" s="131"/>
      <c r="N576" s="131"/>
      <c r="W576" s="5"/>
      <c r="Y576" s="184"/>
      <c r="AA576" s="184"/>
      <c r="AQ576" s="184"/>
    </row>
    <row r="577" spans="6:43" s="37" customFormat="1" ht="15" customHeight="1">
      <c r="F577" s="131"/>
      <c r="J577" s="131"/>
      <c r="N577" s="131"/>
      <c r="W577" s="5"/>
      <c r="Y577" s="184"/>
      <c r="AA577" s="184"/>
      <c r="AQ577" s="184"/>
    </row>
    <row r="578" spans="6:43" s="37" customFormat="1" ht="15" customHeight="1">
      <c r="F578" s="131"/>
      <c r="J578" s="131"/>
      <c r="N578" s="131"/>
      <c r="W578" s="5"/>
      <c r="Y578" s="184"/>
      <c r="AA578" s="184"/>
      <c r="AQ578" s="184"/>
    </row>
    <row r="579" spans="6:43" s="37" customFormat="1" ht="15" customHeight="1">
      <c r="F579" s="131"/>
      <c r="J579" s="131"/>
      <c r="N579" s="131"/>
      <c r="W579" s="5"/>
      <c r="Y579" s="184"/>
      <c r="AA579" s="184"/>
      <c r="AQ579" s="184"/>
    </row>
    <row r="580" spans="6:43" s="37" customFormat="1" ht="15" customHeight="1">
      <c r="F580" s="131"/>
      <c r="J580" s="131"/>
      <c r="N580" s="131"/>
      <c r="W580" s="5"/>
      <c r="Y580" s="184"/>
      <c r="AA580" s="184"/>
      <c r="AQ580" s="184"/>
    </row>
    <row r="581" spans="6:43" s="37" customFormat="1" ht="15" customHeight="1">
      <c r="F581" s="131"/>
      <c r="J581" s="131"/>
      <c r="N581" s="131"/>
      <c r="W581" s="5"/>
      <c r="Y581" s="184"/>
      <c r="AA581" s="184"/>
      <c r="AQ581" s="184"/>
    </row>
    <row r="582" spans="6:43" s="37" customFormat="1" ht="15" customHeight="1">
      <c r="F582" s="131"/>
      <c r="J582" s="131"/>
      <c r="N582" s="131"/>
      <c r="W582" s="5"/>
      <c r="Y582" s="184"/>
      <c r="AA582" s="184"/>
      <c r="AQ582" s="184"/>
    </row>
    <row r="583" spans="6:43" s="37" customFormat="1" ht="15" customHeight="1">
      <c r="F583" s="131"/>
      <c r="J583" s="131"/>
      <c r="N583" s="131"/>
      <c r="W583" s="5"/>
      <c r="Y583" s="184"/>
      <c r="AA583" s="184"/>
      <c r="AQ583" s="184"/>
    </row>
    <row r="584" spans="6:43" s="37" customFormat="1" ht="15" customHeight="1">
      <c r="F584" s="131"/>
      <c r="J584" s="131"/>
      <c r="N584" s="131"/>
      <c r="W584" s="5"/>
      <c r="Y584" s="184"/>
      <c r="AA584" s="184"/>
      <c r="AQ584" s="184"/>
    </row>
    <row r="585" spans="6:43" s="37" customFormat="1" ht="15" customHeight="1">
      <c r="F585" s="131"/>
      <c r="J585" s="131"/>
      <c r="N585" s="131"/>
      <c r="W585" s="5"/>
      <c r="Y585" s="184"/>
      <c r="AA585" s="184"/>
      <c r="AQ585" s="184"/>
    </row>
    <row r="586" spans="6:43" s="37" customFormat="1" ht="15" customHeight="1">
      <c r="F586" s="131"/>
      <c r="J586" s="131"/>
      <c r="N586" s="131"/>
      <c r="W586" s="5"/>
      <c r="Y586" s="184"/>
      <c r="AA586" s="184"/>
      <c r="AQ586" s="184"/>
    </row>
    <row r="587" spans="6:43" s="37" customFormat="1" ht="15" customHeight="1">
      <c r="F587" s="131"/>
      <c r="J587" s="131"/>
      <c r="N587" s="131"/>
      <c r="W587" s="5"/>
      <c r="Y587" s="184"/>
      <c r="AA587" s="184"/>
      <c r="AQ587" s="184"/>
    </row>
    <row r="588" spans="6:43" s="37" customFormat="1" ht="15" customHeight="1">
      <c r="F588" s="131"/>
      <c r="J588" s="131"/>
      <c r="N588" s="131"/>
      <c r="W588" s="5"/>
      <c r="Y588" s="184"/>
      <c r="AA588" s="184"/>
      <c r="AQ588" s="184"/>
    </row>
    <row r="589" spans="6:43" s="37" customFormat="1" ht="15" customHeight="1">
      <c r="F589" s="131"/>
      <c r="J589" s="131"/>
      <c r="N589" s="131"/>
      <c r="W589" s="5"/>
      <c r="Y589" s="184"/>
      <c r="AA589" s="184"/>
      <c r="AQ589" s="184"/>
    </row>
    <row r="590" spans="6:43" s="37" customFormat="1" ht="15" customHeight="1">
      <c r="F590" s="131"/>
      <c r="J590" s="131"/>
      <c r="N590" s="131"/>
      <c r="W590" s="5"/>
      <c r="Y590" s="184"/>
      <c r="AA590" s="184"/>
      <c r="AQ590" s="184"/>
    </row>
    <row r="591" spans="6:43" s="37" customFormat="1" ht="15" customHeight="1">
      <c r="F591" s="131"/>
      <c r="J591" s="131"/>
      <c r="N591" s="131"/>
      <c r="W591" s="5"/>
      <c r="Y591" s="184"/>
      <c r="AA591" s="184"/>
      <c r="AQ591" s="184"/>
    </row>
    <row r="592" spans="6:43" s="37" customFormat="1" ht="15" customHeight="1">
      <c r="F592" s="131"/>
      <c r="J592" s="131"/>
      <c r="N592" s="131"/>
      <c r="W592" s="5"/>
      <c r="Y592" s="184"/>
      <c r="AA592" s="184"/>
      <c r="AQ592" s="184"/>
    </row>
    <row r="593" spans="6:43" s="37" customFormat="1" ht="15" customHeight="1">
      <c r="F593" s="131"/>
      <c r="J593" s="131"/>
      <c r="N593" s="131"/>
      <c r="W593" s="5"/>
      <c r="Y593" s="184"/>
      <c r="AA593" s="184"/>
      <c r="AQ593" s="184"/>
    </row>
    <row r="594" spans="6:43" s="37" customFormat="1" ht="15" customHeight="1">
      <c r="F594" s="131"/>
      <c r="J594" s="131"/>
      <c r="N594" s="131"/>
      <c r="W594" s="5"/>
      <c r="Y594" s="184"/>
      <c r="AA594" s="184"/>
      <c r="AQ594" s="184"/>
    </row>
    <row r="595" spans="6:43" s="37" customFormat="1" ht="15" customHeight="1">
      <c r="F595" s="131"/>
      <c r="J595" s="131"/>
      <c r="N595" s="131"/>
      <c r="W595" s="5"/>
      <c r="Y595" s="184"/>
      <c r="AA595" s="184"/>
      <c r="AQ595" s="184"/>
    </row>
    <row r="596" spans="6:43" s="37" customFormat="1" ht="15" customHeight="1">
      <c r="F596" s="131"/>
      <c r="J596" s="131"/>
      <c r="N596" s="131"/>
      <c r="W596" s="5"/>
      <c r="Y596" s="184"/>
      <c r="AA596" s="184"/>
      <c r="AQ596" s="184"/>
    </row>
    <row r="597" spans="6:43" s="37" customFormat="1" ht="15" customHeight="1">
      <c r="F597" s="131"/>
      <c r="J597" s="131"/>
      <c r="N597" s="131"/>
      <c r="W597" s="5"/>
      <c r="Y597" s="184"/>
      <c r="AA597" s="184"/>
      <c r="AQ597" s="184"/>
    </row>
    <row r="598" spans="6:43" s="37" customFormat="1" ht="15" customHeight="1">
      <c r="F598" s="131"/>
      <c r="J598" s="131"/>
      <c r="N598" s="131"/>
      <c r="W598" s="5"/>
      <c r="Y598" s="184"/>
      <c r="AA598" s="184"/>
      <c r="AQ598" s="184"/>
    </row>
    <row r="599" spans="6:43" s="37" customFormat="1" ht="15" customHeight="1">
      <c r="F599" s="131"/>
      <c r="J599" s="131"/>
      <c r="N599" s="131"/>
      <c r="W599" s="5"/>
      <c r="Y599" s="184"/>
      <c r="AA599" s="184"/>
      <c r="AQ599" s="184"/>
    </row>
    <row r="600" spans="6:43" s="37" customFormat="1" ht="15" customHeight="1">
      <c r="F600" s="131"/>
      <c r="J600" s="131"/>
      <c r="N600" s="131"/>
      <c r="W600" s="5"/>
      <c r="Y600" s="184"/>
      <c r="AA600" s="184"/>
      <c r="AQ600" s="184"/>
    </row>
    <row r="601" spans="6:43" s="37" customFormat="1" ht="15" customHeight="1">
      <c r="F601" s="131"/>
      <c r="J601" s="131"/>
      <c r="N601" s="131"/>
      <c r="W601" s="5"/>
      <c r="Y601" s="184"/>
      <c r="AA601" s="184"/>
      <c r="AQ601" s="184"/>
    </row>
    <row r="602" spans="6:43" s="37" customFormat="1" ht="15" customHeight="1">
      <c r="F602" s="131"/>
      <c r="J602" s="131"/>
      <c r="N602" s="131"/>
      <c r="W602" s="5"/>
      <c r="Y602" s="184"/>
      <c r="AA602" s="184"/>
      <c r="AQ602" s="184"/>
    </row>
    <row r="603" spans="6:43" s="37" customFormat="1" ht="15" customHeight="1">
      <c r="F603" s="131"/>
      <c r="J603" s="131"/>
      <c r="N603" s="131"/>
      <c r="W603" s="5"/>
      <c r="Y603" s="184"/>
      <c r="AA603" s="184"/>
      <c r="AQ603" s="184"/>
    </row>
    <row r="604" spans="6:43" s="37" customFormat="1" ht="15" customHeight="1">
      <c r="F604" s="131"/>
      <c r="J604" s="131"/>
      <c r="N604" s="131"/>
      <c r="W604" s="5"/>
      <c r="Y604" s="184"/>
      <c r="AA604" s="184"/>
      <c r="AQ604" s="184"/>
    </row>
    <row r="605" spans="6:43" s="37" customFormat="1" ht="15" customHeight="1">
      <c r="F605" s="131"/>
      <c r="J605" s="131"/>
      <c r="N605" s="131"/>
      <c r="W605" s="5"/>
      <c r="Y605" s="184"/>
      <c r="AA605" s="184"/>
      <c r="AQ605" s="184"/>
    </row>
    <row r="606" spans="6:43" s="37" customFormat="1" ht="15" customHeight="1">
      <c r="F606" s="131"/>
      <c r="J606" s="131"/>
      <c r="N606" s="131"/>
      <c r="W606" s="5"/>
      <c r="Y606" s="184"/>
      <c r="AA606" s="184"/>
      <c r="AQ606" s="184"/>
    </row>
    <row r="607" spans="6:43" s="37" customFormat="1" ht="15" customHeight="1">
      <c r="F607" s="131"/>
      <c r="J607" s="131"/>
      <c r="N607" s="131"/>
      <c r="W607" s="5"/>
      <c r="Y607" s="184"/>
      <c r="AA607" s="184"/>
      <c r="AQ607" s="184"/>
    </row>
    <row r="608" spans="6:43" s="37" customFormat="1" ht="15" customHeight="1">
      <c r="F608" s="131"/>
      <c r="J608" s="131"/>
      <c r="N608" s="131"/>
      <c r="W608" s="5"/>
      <c r="Y608" s="184"/>
      <c r="AA608" s="184"/>
      <c r="AQ608" s="184"/>
    </row>
    <row r="609" spans="6:43" s="37" customFormat="1" ht="15" customHeight="1">
      <c r="F609" s="131"/>
      <c r="J609" s="131"/>
      <c r="N609" s="131"/>
      <c r="W609" s="5"/>
      <c r="Y609" s="184"/>
      <c r="AA609" s="184"/>
      <c r="AQ609" s="184"/>
    </row>
    <row r="610" spans="6:43" s="37" customFormat="1" ht="15" customHeight="1">
      <c r="F610" s="131"/>
      <c r="J610" s="131"/>
      <c r="N610" s="131"/>
      <c r="W610" s="5"/>
      <c r="Y610" s="184"/>
      <c r="AA610" s="184"/>
      <c r="AQ610" s="184"/>
    </row>
    <row r="611" spans="6:43" s="37" customFormat="1" ht="15" customHeight="1">
      <c r="F611" s="131"/>
      <c r="J611" s="131"/>
      <c r="N611" s="131"/>
      <c r="W611" s="5"/>
      <c r="Y611" s="184"/>
      <c r="AA611" s="184"/>
      <c r="AQ611" s="184"/>
    </row>
    <row r="612" spans="6:43" s="37" customFormat="1" ht="15" customHeight="1">
      <c r="F612" s="131"/>
      <c r="J612" s="131"/>
      <c r="N612" s="131"/>
      <c r="W612" s="5"/>
      <c r="Y612" s="184"/>
      <c r="AA612" s="184"/>
      <c r="AQ612" s="184"/>
    </row>
    <row r="613" spans="6:43" s="37" customFormat="1" ht="15" customHeight="1">
      <c r="F613" s="131"/>
      <c r="J613" s="131"/>
      <c r="N613" s="131"/>
      <c r="W613" s="5"/>
      <c r="Y613" s="184"/>
      <c r="AA613" s="184"/>
      <c r="AQ613" s="184"/>
    </row>
    <row r="614" spans="6:43" s="37" customFormat="1" ht="15" customHeight="1">
      <c r="F614" s="131"/>
      <c r="J614" s="131"/>
      <c r="N614" s="131"/>
      <c r="W614" s="5"/>
      <c r="Y614" s="184"/>
      <c r="AA614" s="184"/>
      <c r="AQ614" s="184"/>
    </row>
    <row r="615" spans="6:43" s="37" customFormat="1" ht="15" customHeight="1">
      <c r="F615" s="131"/>
      <c r="J615" s="131"/>
      <c r="N615" s="131"/>
      <c r="W615" s="5"/>
      <c r="Y615" s="184"/>
      <c r="AA615" s="184"/>
      <c r="AQ615" s="184"/>
    </row>
    <row r="616" spans="6:43" s="37" customFormat="1" ht="15" customHeight="1">
      <c r="F616" s="131"/>
      <c r="J616" s="131"/>
      <c r="N616" s="131"/>
      <c r="W616" s="5"/>
      <c r="Y616" s="184"/>
      <c r="AA616" s="184"/>
      <c r="AQ616" s="184"/>
    </row>
    <row r="617" spans="6:43" s="37" customFormat="1" ht="15" customHeight="1">
      <c r="F617" s="131"/>
      <c r="J617" s="131"/>
      <c r="N617" s="131"/>
      <c r="W617" s="5"/>
      <c r="Y617" s="184"/>
      <c r="AA617" s="184"/>
      <c r="AQ617" s="184"/>
    </row>
    <row r="618" spans="6:43" s="37" customFormat="1" ht="15" customHeight="1">
      <c r="F618" s="131"/>
      <c r="J618" s="131"/>
      <c r="N618" s="131"/>
      <c r="W618" s="5"/>
      <c r="Y618" s="184"/>
      <c r="AA618" s="184"/>
      <c r="AQ618" s="184"/>
    </row>
    <row r="619" spans="6:43" s="37" customFormat="1" ht="15" customHeight="1">
      <c r="F619" s="131"/>
      <c r="J619" s="131"/>
      <c r="N619" s="131"/>
      <c r="W619" s="5"/>
      <c r="Y619" s="184"/>
      <c r="AA619" s="184"/>
      <c r="AQ619" s="184"/>
    </row>
    <row r="620" spans="6:43" s="37" customFormat="1" ht="15" customHeight="1">
      <c r="F620" s="131"/>
      <c r="J620" s="131"/>
      <c r="N620" s="131"/>
      <c r="W620" s="5"/>
      <c r="Y620" s="184"/>
      <c r="AA620" s="184"/>
      <c r="AQ620" s="184"/>
    </row>
    <row r="621" spans="6:43" s="37" customFormat="1" ht="15" customHeight="1">
      <c r="F621" s="131"/>
      <c r="J621" s="131"/>
      <c r="N621" s="131"/>
      <c r="W621" s="5"/>
      <c r="Y621" s="184"/>
      <c r="AA621" s="184"/>
      <c r="AQ621" s="184"/>
    </row>
    <row r="622" spans="6:43" s="37" customFormat="1" ht="15" customHeight="1">
      <c r="F622" s="131"/>
      <c r="J622" s="131"/>
      <c r="N622" s="131"/>
      <c r="W622" s="5"/>
      <c r="Y622" s="184"/>
      <c r="AA622" s="184"/>
      <c r="AQ622" s="184"/>
    </row>
    <row r="623" spans="6:43" s="37" customFormat="1" ht="15" customHeight="1">
      <c r="F623" s="131"/>
      <c r="J623" s="131"/>
      <c r="N623" s="131"/>
      <c r="W623" s="5"/>
      <c r="Y623" s="184"/>
      <c r="AA623" s="184"/>
      <c r="AQ623" s="184"/>
    </row>
    <row r="624" spans="6:43" s="37" customFormat="1" ht="15" customHeight="1">
      <c r="F624" s="131"/>
      <c r="J624" s="131"/>
      <c r="N624" s="131"/>
      <c r="W624" s="5"/>
      <c r="Y624" s="184"/>
      <c r="AA624" s="184"/>
      <c r="AQ624" s="184"/>
    </row>
    <row r="625" spans="6:43" s="37" customFormat="1" ht="15" customHeight="1">
      <c r="F625" s="131"/>
      <c r="J625" s="131"/>
      <c r="N625" s="131"/>
      <c r="W625" s="5"/>
      <c r="Y625" s="184"/>
      <c r="AA625" s="184"/>
      <c r="AQ625" s="184"/>
    </row>
    <row r="626" spans="6:43" s="37" customFormat="1" ht="15" customHeight="1">
      <c r="F626" s="131"/>
      <c r="J626" s="131"/>
      <c r="N626" s="131"/>
      <c r="W626" s="5"/>
      <c r="Y626" s="184"/>
      <c r="AA626" s="184"/>
      <c r="AQ626" s="184"/>
    </row>
    <row r="627" spans="6:43" s="37" customFormat="1" ht="15" customHeight="1">
      <c r="F627" s="131"/>
      <c r="J627" s="131"/>
      <c r="N627" s="131"/>
      <c r="W627" s="5"/>
      <c r="Y627" s="184"/>
      <c r="AA627" s="184"/>
      <c r="AQ627" s="184"/>
    </row>
    <row r="628" spans="6:43" s="37" customFormat="1" ht="15" customHeight="1">
      <c r="F628" s="131"/>
      <c r="J628" s="131"/>
      <c r="N628" s="131"/>
      <c r="W628" s="5"/>
      <c r="Y628" s="184"/>
      <c r="AA628" s="184"/>
      <c r="AQ628" s="184"/>
    </row>
    <row r="629" spans="6:43" s="37" customFormat="1" ht="15" customHeight="1">
      <c r="F629" s="131"/>
      <c r="J629" s="131"/>
      <c r="N629" s="131"/>
      <c r="W629" s="5"/>
      <c r="Y629" s="184"/>
      <c r="AA629" s="184"/>
      <c r="AQ629" s="184"/>
    </row>
    <row r="630" spans="6:43" s="37" customFormat="1" ht="15" customHeight="1">
      <c r="F630" s="131"/>
      <c r="J630" s="131"/>
      <c r="N630" s="131"/>
      <c r="W630" s="5"/>
      <c r="Y630" s="184"/>
      <c r="AA630" s="184"/>
      <c r="AQ630" s="184"/>
    </row>
    <row r="631" spans="6:43" s="37" customFormat="1" ht="15" customHeight="1">
      <c r="F631" s="131"/>
      <c r="J631" s="131"/>
      <c r="N631" s="131"/>
      <c r="W631" s="5"/>
      <c r="Y631" s="184"/>
      <c r="AA631" s="184"/>
      <c r="AQ631" s="184"/>
    </row>
    <row r="632" spans="6:43" s="37" customFormat="1" ht="15" customHeight="1">
      <c r="F632" s="131"/>
      <c r="J632" s="131"/>
      <c r="N632" s="131"/>
      <c r="W632" s="5"/>
      <c r="Y632" s="184"/>
      <c r="AA632" s="184"/>
      <c r="AQ632" s="184"/>
    </row>
    <row r="633" spans="6:43" s="37" customFormat="1" ht="15" customHeight="1">
      <c r="F633" s="131"/>
      <c r="J633" s="131"/>
      <c r="N633" s="131"/>
      <c r="W633" s="5"/>
      <c r="Y633" s="184"/>
      <c r="AA633" s="184"/>
      <c r="AQ633" s="184"/>
    </row>
    <row r="634" spans="6:43" s="37" customFormat="1" ht="15" customHeight="1">
      <c r="F634" s="131"/>
      <c r="J634" s="131"/>
      <c r="N634" s="131"/>
      <c r="W634" s="5"/>
      <c r="Y634" s="184"/>
      <c r="AA634" s="184"/>
      <c r="AQ634" s="184"/>
    </row>
    <row r="635" spans="6:43" s="37" customFormat="1" ht="15" customHeight="1">
      <c r="F635" s="131"/>
      <c r="J635" s="131"/>
      <c r="N635" s="131"/>
      <c r="W635" s="5"/>
      <c r="Y635" s="184"/>
      <c r="AA635" s="184"/>
      <c r="AQ635" s="184"/>
    </row>
    <row r="636" spans="6:43" s="37" customFormat="1" ht="15" customHeight="1">
      <c r="F636" s="131"/>
      <c r="J636" s="131"/>
      <c r="N636" s="131"/>
      <c r="W636" s="5"/>
      <c r="Y636" s="184"/>
      <c r="AA636" s="184"/>
      <c r="AQ636" s="184"/>
    </row>
    <row r="637" spans="6:43" s="37" customFormat="1" ht="15" customHeight="1">
      <c r="F637" s="131"/>
      <c r="J637" s="131"/>
      <c r="N637" s="131"/>
      <c r="W637" s="5"/>
      <c r="Y637" s="184"/>
      <c r="AA637" s="184"/>
      <c r="AQ637" s="184"/>
    </row>
    <row r="638" spans="6:43" s="37" customFormat="1" ht="15" customHeight="1">
      <c r="F638" s="131"/>
      <c r="J638" s="131"/>
      <c r="N638" s="131"/>
      <c r="W638" s="5"/>
      <c r="Y638" s="184"/>
      <c r="AA638" s="184"/>
      <c r="AQ638" s="184"/>
    </row>
    <row r="639" spans="6:43" s="37" customFormat="1" ht="15" customHeight="1">
      <c r="F639" s="131"/>
      <c r="J639" s="131"/>
      <c r="N639" s="131"/>
      <c r="W639" s="5"/>
      <c r="Y639" s="184"/>
      <c r="AA639" s="184"/>
      <c r="AQ639" s="184"/>
    </row>
    <row r="640" spans="6:43" s="37" customFormat="1" ht="15" customHeight="1">
      <c r="F640" s="131"/>
      <c r="J640" s="131"/>
      <c r="N640" s="131"/>
      <c r="W640" s="5"/>
      <c r="Y640" s="184"/>
      <c r="AA640" s="184"/>
      <c r="AQ640" s="184"/>
    </row>
    <row r="641" spans="6:43" s="37" customFormat="1" ht="15" customHeight="1">
      <c r="F641" s="131"/>
      <c r="J641" s="131"/>
      <c r="N641" s="131"/>
      <c r="W641" s="5"/>
      <c r="Y641" s="184"/>
      <c r="AA641" s="184"/>
      <c r="AQ641" s="184"/>
    </row>
    <row r="642" spans="6:43" s="37" customFormat="1" ht="15" customHeight="1">
      <c r="F642" s="131"/>
      <c r="J642" s="131"/>
      <c r="N642" s="131"/>
      <c r="W642" s="5"/>
      <c r="Y642" s="184"/>
      <c r="AA642" s="184"/>
      <c r="AQ642" s="184"/>
    </row>
    <row r="643" spans="6:43" s="37" customFormat="1" ht="15" customHeight="1">
      <c r="F643" s="131"/>
      <c r="J643" s="131"/>
      <c r="N643" s="131"/>
      <c r="W643" s="5"/>
      <c r="Y643" s="184"/>
      <c r="AA643" s="184"/>
      <c r="AQ643" s="184"/>
    </row>
    <row r="644" spans="6:43" s="37" customFormat="1" ht="15" customHeight="1">
      <c r="F644" s="131"/>
      <c r="J644" s="131"/>
      <c r="N644" s="131"/>
      <c r="W644" s="5"/>
      <c r="Y644" s="184"/>
      <c r="AA644" s="184"/>
      <c r="AQ644" s="184"/>
    </row>
    <row r="645" spans="6:43" s="37" customFormat="1" ht="15" customHeight="1">
      <c r="F645" s="131"/>
      <c r="J645" s="131"/>
      <c r="N645" s="131"/>
      <c r="W645" s="5"/>
      <c r="Y645" s="184"/>
      <c r="AA645" s="184"/>
      <c r="AQ645" s="184"/>
    </row>
    <row r="646" spans="6:43" s="37" customFormat="1" ht="15" customHeight="1">
      <c r="F646" s="131"/>
      <c r="J646" s="131"/>
      <c r="N646" s="131"/>
      <c r="W646" s="5"/>
      <c r="Y646" s="184"/>
      <c r="AA646" s="184"/>
      <c r="AQ646" s="184"/>
    </row>
    <row r="647" spans="6:43" s="37" customFormat="1" ht="15" customHeight="1">
      <c r="F647" s="131"/>
      <c r="J647" s="131"/>
      <c r="N647" s="131"/>
      <c r="W647" s="5"/>
      <c r="Y647" s="184"/>
      <c r="AA647" s="184"/>
      <c r="AQ647" s="184"/>
    </row>
    <row r="648" spans="6:43" s="37" customFormat="1" ht="15" customHeight="1">
      <c r="F648" s="131"/>
      <c r="J648" s="131"/>
      <c r="N648" s="131"/>
      <c r="W648" s="5"/>
      <c r="Y648" s="184"/>
      <c r="AA648" s="184"/>
      <c r="AQ648" s="184"/>
    </row>
    <row r="649" spans="6:43" s="37" customFormat="1" ht="15" customHeight="1">
      <c r="F649" s="131"/>
      <c r="J649" s="131"/>
      <c r="N649" s="131"/>
      <c r="W649" s="5"/>
      <c r="Y649" s="184"/>
      <c r="AA649" s="184"/>
      <c r="AQ649" s="184"/>
    </row>
    <row r="650" spans="6:43" s="37" customFormat="1" ht="15" customHeight="1">
      <c r="F650" s="131"/>
      <c r="J650" s="131"/>
      <c r="N650" s="131"/>
      <c r="W650" s="5"/>
      <c r="Y650" s="184"/>
      <c r="AA650" s="184"/>
      <c r="AQ650" s="184"/>
    </row>
    <row r="651" spans="6:43" s="37" customFormat="1" ht="15" customHeight="1">
      <c r="F651" s="131"/>
      <c r="J651" s="131"/>
      <c r="N651" s="131"/>
      <c r="W651" s="5"/>
      <c r="Y651" s="184"/>
      <c r="AA651" s="184"/>
      <c r="AQ651" s="184"/>
    </row>
    <row r="652" spans="6:43" s="37" customFormat="1" ht="15" customHeight="1">
      <c r="F652" s="131"/>
      <c r="J652" s="131"/>
      <c r="N652" s="131"/>
      <c r="W652" s="5"/>
      <c r="Y652" s="184"/>
      <c r="AA652" s="184"/>
      <c r="AQ652" s="184"/>
    </row>
    <row r="653" spans="6:43" s="37" customFormat="1" ht="15" customHeight="1">
      <c r="F653" s="131"/>
      <c r="J653" s="131"/>
      <c r="N653" s="131"/>
      <c r="W653" s="5"/>
      <c r="Y653" s="184"/>
      <c r="AA653" s="184"/>
      <c r="AQ653" s="184"/>
    </row>
    <row r="654" spans="6:43" s="37" customFormat="1" ht="15" customHeight="1">
      <c r="F654" s="131"/>
      <c r="J654" s="131"/>
      <c r="N654" s="131"/>
      <c r="W654" s="5"/>
      <c r="Y654" s="184"/>
      <c r="AA654" s="184"/>
      <c r="AQ654" s="184"/>
    </row>
    <row r="655" spans="6:43" s="37" customFormat="1" ht="15" customHeight="1">
      <c r="F655" s="131"/>
      <c r="J655" s="131"/>
      <c r="N655" s="131"/>
      <c r="W655" s="5"/>
      <c r="Y655" s="184"/>
      <c r="AA655" s="184"/>
      <c r="AQ655" s="184"/>
    </row>
    <row r="656" spans="6:43" s="37" customFormat="1" ht="15" customHeight="1">
      <c r="F656" s="131"/>
      <c r="J656" s="131"/>
      <c r="N656" s="131"/>
      <c r="W656" s="5"/>
      <c r="Y656" s="184"/>
      <c r="AA656" s="184"/>
      <c r="AQ656" s="184"/>
    </row>
    <row r="657" spans="6:43" s="37" customFormat="1" ht="15" customHeight="1">
      <c r="F657" s="131"/>
      <c r="J657" s="131"/>
      <c r="N657" s="131"/>
      <c r="W657" s="5"/>
      <c r="Y657" s="184"/>
      <c r="AA657" s="184"/>
      <c r="AQ657" s="184"/>
    </row>
    <row r="658" spans="6:43" s="37" customFormat="1" ht="15" customHeight="1">
      <c r="F658" s="131"/>
      <c r="J658" s="131"/>
      <c r="N658" s="131"/>
      <c r="W658" s="5"/>
      <c r="Y658" s="184"/>
      <c r="AA658" s="184"/>
      <c r="AQ658" s="184"/>
    </row>
    <row r="659" spans="6:43" s="37" customFormat="1" ht="15" customHeight="1">
      <c r="F659" s="131"/>
      <c r="J659" s="131"/>
      <c r="N659" s="131"/>
      <c r="W659" s="5"/>
      <c r="Y659" s="184"/>
      <c r="AA659" s="184"/>
      <c r="AQ659" s="184"/>
    </row>
    <row r="660" spans="6:43" s="37" customFormat="1" ht="15" customHeight="1">
      <c r="F660" s="131"/>
      <c r="J660" s="131"/>
      <c r="N660" s="131"/>
      <c r="W660" s="5"/>
      <c r="Y660" s="184"/>
      <c r="AA660" s="184"/>
      <c r="AQ660" s="184"/>
    </row>
    <row r="661" spans="6:43" s="37" customFormat="1" ht="15" customHeight="1">
      <c r="F661" s="131"/>
      <c r="J661" s="131"/>
      <c r="N661" s="131"/>
      <c r="W661" s="5"/>
      <c r="Y661" s="184"/>
      <c r="AA661" s="184"/>
      <c r="AQ661" s="184"/>
    </row>
    <row r="662" spans="6:43" s="37" customFormat="1" ht="15" customHeight="1">
      <c r="F662" s="131"/>
      <c r="J662" s="131"/>
      <c r="N662" s="131"/>
      <c r="W662" s="5"/>
      <c r="Y662" s="184"/>
      <c r="AA662" s="184"/>
      <c r="AQ662" s="184"/>
    </row>
    <row r="663" spans="6:43" s="37" customFormat="1" ht="15" customHeight="1">
      <c r="F663" s="131"/>
      <c r="J663" s="131"/>
      <c r="N663" s="131"/>
      <c r="W663" s="5"/>
      <c r="Y663" s="184"/>
      <c r="AA663" s="184"/>
      <c r="AQ663" s="184"/>
    </row>
    <row r="664" spans="6:43" s="37" customFormat="1" ht="15" customHeight="1">
      <c r="F664" s="131"/>
      <c r="J664" s="131"/>
      <c r="N664" s="131"/>
      <c r="W664" s="5"/>
      <c r="Y664" s="184"/>
      <c r="AA664" s="184"/>
      <c r="AQ664" s="184"/>
    </row>
    <row r="665" spans="6:43" s="37" customFormat="1" ht="15" customHeight="1">
      <c r="F665" s="131"/>
      <c r="J665" s="131"/>
      <c r="N665" s="131"/>
      <c r="W665" s="5"/>
      <c r="Y665" s="184"/>
      <c r="AA665" s="184"/>
      <c r="AQ665" s="184"/>
    </row>
    <row r="666" spans="6:43" s="37" customFormat="1" ht="15" customHeight="1">
      <c r="F666" s="131"/>
      <c r="J666" s="131"/>
      <c r="N666" s="131"/>
      <c r="W666" s="5"/>
      <c r="Y666" s="184"/>
      <c r="AA666" s="184"/>
      <c r="AQ666" s="184"/>
    </row>
    <row r="667" spans="6:43" s="37" customFormat="1" ht="15" customHeight="1">
      <c r="F667" s="131"/>
      <c r="J667" s="131"/>
      <c r="N667" s="131"/>
      <c r="W667" s="5"/>
      <c r="Y667" s="184"/>
      <c r="AA667" s="184"/>
      <c r="AQ667" s="184"/>
    </row>
    <row r="668" spans="6:43" s="37" customFormat="1" ht="15" customHeight="1">
      <c r="F668" s="131"/>
      <c r="J668" s="131"/>
      <c r="N668" s="131"/>
      <c r="W668" s="5"/>
      <c r="Y668" s="184"/>
      <c r="AA668" s="184"/>
      <c r="AQ668" s="184"/>
    </row>
    <row r="669" spans="6:43" s="37" customFormat="1" ht="15" customHeight="1">
      <c r="F669" s="131"/>
      <c r="J669" s="131"/>
      <c r="N669" s="131"/>
      <c r="W669" s="5"/>
      <c r="Y669" s="184"/>
      <c r="AA669" s="184"/>
      <c r="AQ669" s="184"/>
    </row>
    <row r="670" spans="6:43" s="37" customFormat="1" ht="15" customHeight="1">
      <c r="F670" s="131"/>
      <c r="J670" s="131"/>
      <c r="N670" s="131"/>
      <c r="W670" s="5"/>
      <c r="Y670" s="184"/>
      <c r="AA670" s="184"/>
      <c r="AQ670" s="184"/>
    </row>
    <row r="671" spans="6:43" s="37" customFormat="1" ht="15" customHeight="1">
      <c r="F671" s="131"/>
      <c r="J671" s="131"/>
      <c r="N671" s="131"/>
      <c r="W671" s="5"/>
      <c r="Y671" s="184"/>
      <c r="AA671" s="184"/>
      <c r="AQ671" s="184"/>
    </row>
    <row r="672" spans="6:43" s="37" customFormat="1" ht="15" customHeight="1">
      <c r="F672" s="131"/>
      <c r="J672" s="131"/>
      <c r="N672" s="131"/>
      <c r="W672" s="5"/>
      <c r="Y672" s="184"/>
      <c r="AA672" s="184"/>
      <c r="AQ672" s="184"/>
    </row>
    <row r="673" spans="6:43" s="37" customFormat="1" ht="15" customHeight="1">
      <c r="F673" s="131"/>
      <c r="J673" s="131"/>
      <c r="N673" s="131"/>
      <c r="W673" s="5"/>
      <c r="Y673" s="184"/>
      <c r="AA673" s="184"/>
      <c r="AQ673" s="184"/>
    </row>
    <row r="674" spans="6:43" s="37" customFormat="1" ht="15" customHeight="1">
      <c r="F674" s="131"/>
      <c r="J674" s="131"/>
      <c r="N674" s="131"/>
      <c r="W674" s="5"/>
      <c r="Y674" s="184"/>
      <c r="AA674" s="184"/>
      <c r="AQ674" s="184"/>
    </row>
    <row r="675" spans="6:43" s="37" customFormat="1">
      <c r="F675" s="131"/>
      <c r="J675" s="131"/>
      <c r="N675" s="131"/>
      <c r="W675" s="5"/>
      <c r="Y675" s="184"/>
      <c r="AA675" s="184"/>
      <c r="AQ675" s="184"/>
    </row>
    <row r="676" spans="6:43" s="37" customFormat="1">
      <c r="F676" s="131"/>
      <c r="J676" s="131"/>
      <c r="N676" s="131"/>
      <c r="W676" s="5"/>
      <c r="Y676" s="184"/>
      <c r="AA676" s="184"/>
      <c r="AQ676" s="184"/>
    </row>
    <row r="677" spans="6:43" s="37" customFormat="1">
      <c r="F677" s="131"/>
      <c r="J677" s="131"/>
      <c r="N677" s="131"/>
      <c r="W677" s="5"/>
      <c r="Y677" s="184"/>
      <c r="AA677" s="184"/>
      <c r="AQ677" s="184"/>
    </row>
    <row r="678" spans="6:43" s="37" customFormat="1">
      <c r="F678" s="131"/>
      <c r="J678" s="131"/>
      <c r="N678" s="131"/>
      <c r="W678" s="5"/>
      <c r="Y678" s="184"/>
      <c r="AA678" s="184"/>
      <c r="AQ678" s="184"/>
    </row>
    <row r="679" spans="6:43" s="37" customFormat="1">
      <c r="F679" s="131"/>
      <c r="J679" s="131"/>
      <c r="N679" s="131"/>
      <c r="W679" s="5"/>
      <c r="Y679" s="184"/>
      <c r="AA679" s="184"/>
      <c r="AQ679" s="184"/>
    </row>
    <row r="680" spans="6:43" s="37" customFormat="1">
      <c r="F680" s="131"/>
      <c r="J680" s="131"/>
      <c r="N680" s="131"/>
      <c r="W680" s="5"/>
      <c r="Y680" s="184"/>
      <c r="AA680" s="184"/>
      <c r="AQ680" s="184"/>
    </row>
    <row r="681" spans="6:43" s="37" customFormat="1">
      <c r="F681" s="131"/>
      <c r="J681" s="131"/>
      <c r="N681" s="131"/>
      <c r="W681" s="5"/>
      <c r="Y681" s="184"/>
      <c r="AA681" s="184"/>
      <c r="AQ681" s="184"/>
    </row>
    <row r="682" spans="6:43" s="37" customFormat="1">
      <c r="F682" s="131"/>
      <c r="J682" s="131"/>
      <c r="N682" s="131"/>
      <c r="W682" s="5"/>
      <c r="Y682" s="184"/>
      <c r="AA682" s="184"/>
      <c r="AQ682" s="184"/>
    </row>
    <row r="683" spans="6:43" s="37" customFormat="1">
      <c r="F683" s="131"/>
      <c r="J683" s="131"/>
      <c r="N683" s="131"/>
      <c r="W683" s="5"/>
      <c r="Y683" s="184"/>
      <c r="AA683" s="184"/>
      <c r="AQ683" s="184"/>
    </row>
    <row r="684" spans="6:43" s="37" customFormat="1">
      <c r="F684" s="131"/>
      <c r="J684" s="131"/>
      <c r="N684" s="131"/>
      <c r="W684" s="5"/>
      <c r="Y684" s="184"/>
      <c r="AA684" s="184"/>
      <c r="AQ684" s="184"/>
    </row>
    <row r="685" spans="6:43" s="37" customFormat="1">
      <c r="F685" s="131"/>
      <c r="J685" s="131"/>
      <c r="N685" s="131"/>
      <c r="W685" s="5"/>
      <c r="Y685" s="184"/>
      <c r="AA685" s="184"/>
      <c r="AQ685" s="184"/>
    </row>
    <row r="686" spans="6:43" s="37" customFormat="1">
      <c r="F686" s="131"/>
      <c r="J686" s="131"/>
      <c r="N686" s="131"/>
      <c r="W686" s="5"/>
      <c r="Y686" s="184"/>
      <c r="AA686" s="184"/>
      <c r="AQ686" s="184"/>
    </row>
    <row r="687" spans="6:43" s="37" customFormat="1">
      <c r="F687" s="131"/>
      <c r="J687" s="131"/>
      <c r="N687" s="131"/>
      <c r="W687" s="5"/>
      <c r="Y687" s="184"/>
      <c r="AA687" s="184"/>
      <c r="AQ687" s="184"/>
    </row>
    <row r="688" spans="6:43" s="37" customFormat="1">
      <c r="F688" s="131"/>
      <c r="J688" s="131"/>
      <c r="N688" s="131"/>
      <c r="W688" s="5"/>
      <c r="Y688" s="184"/>
      <c r="AA688" s="184"/>
      <c r="AQ688" s="184"/>
    </row>
    <row r="689" spans="6:43" s="37" customFormat="1">
      <c r="F689" s="131"/>
      <c r="J689" s="131"/>
      <c r="N689" s="131"/>
      <c r="W689" s="5"/>
      <c r="Y689" s="184"/>
      <c r="AA689" s="184"/>
      <c r="AQ689" s="184"/>
    </row>
    <row r="690" spans="6:43" s="37" customFormat="1">
      <c r="F690" s="131"/>
      <c r="J690" s="131"/>
      <c r="N690" s="131"/>
      <c r="W690" s="5"/>
      <c r="Y690" s="184"/>
      <c r="AA690" s="184"/>
      <c r="AQ690" s="184"/>
    </row>
    <row r="691" spans="6:43" s="37" customFormat="1">
      <c r="F691" s="131"/>
      <c r="J691" s="131"/>
      <c r="N691" s="131"/>
      <c r="W691" s="5"/>
      <c r="Y691" s="184"/>
      <c r="AA691" s="184"/>
      <c r="AQ691" s="184"/>
    </row>
    <row r="692" spans="6:43" s="37" customFormat="1">
      <c r="F692" s="131"/>
      <c r="J692" s="131"/>
      <c r="N692" s="131"/>
      <c r="W692" s="5"/>
      <c r="Y692" s="184"/>
      <c r="AA692" s="184"/>
      <c r="AQ692" s="184"/>
    </row>
    <row r="693" spans="6:43" s="37" customFormat="1">
      <c r="F693" s="131"/>
      <c r="J693" s="131"/>
      <c r="N693" s="131"/>
      <c r="W693" s="5"/>
      <c r="Y693" s="184"/>
      <c r="AA693" s="184"/>
      <c r="AQ693" s="184"/>
    </row>
    <row r="694" spans="6:43" s="37" customFormat="1">
      <c r="F694" s="131"/>
      <c r="J694" s="131"/>
      <c r="N694" s="131"/>
      <c r="W694" s="5"/>
      <c r="Y694" s="184"/>
      <c r="AA694" s="184"/>
      <c r="AQ694" s="184"/>
    </row>
    <row r="695" spans="6:43" s="37" customFormat="1">
      <c r="F695" s="131"/>
      <c r="J695" s="131"/>
      <c r="N695" s="131"/>
      <c r="W695" s="5"/>
      <c r="Y695" s="184"/>
      <c r="AA695" s="184"/>
      <c r="AQ695" s="184"/>
    </row>
    <row r="696" spans="6:43" s="37" customFormat="1">
      <c r="F696" s="131"/>
      <c r="J696" s="131"/>
      <c r="N696" s="131"/>
      <c r="W696" s="5"/>
      <c r="Y696" s="184"/>
      <c r="AA696" s="184"/>
      <c r="AQ696" s="184"/>
    </row>
    <row r="697" spans="6:43" s="37" customFormat="1">
      <c r="F697" s="131"/>
      <c r="J697" s="131"/>
      <c r="N697" s="131"/>
      <c r="W697" s="5"/>
      <c r="Y697" s="184"/>
      <c r="AA697" s="184"/>
      <c r="AQ697" s="184"/>
    </row>
    <row r="698" spans="6:43" s="37" customFormat="1">
      <c r="F698" s="131"/>
      <c r="J698" s="131"/>
      <c r="N698" s="131"/>
      <c r="W698" s="5"/>
      <c r="Y698" s="184"/>
      <c r="AA698" s="184"/>
      <c r="AQ698" s="184"/>
    </row>
    <row r="699" spans="6:43" s="37" customFormat="1">
      <c r="F699" s="131"/>
      <c r="J699" s="131"/>
      <c r="N699" s="131"/>
      <c r="W699" s="5"/>
      <c r="Y699" s="184"/>
      <c r="AA699" s="184"/>
      <c r="AQ699" s="184"/>
    </row>
    <row r="700" spans="6:43" s="37" customFormat="1">
      <c r="F700" s="131"/>
      <c r="J700" s="131"/>
      <c r="N700" s="131"/>
      <c r="W700" s="5"/>
      <c r="Y700" s="184"/>
      <c r="AA700" s="184"/>
      <c r="AQ700" s="184"/>
    </row>
    <row r="701" spans="6:43" s="37" customFormat="1">
      <c r="F701" s="131"/>
      <c r="J701" s="131"/>
      <c r="N701" s="131"/>
      <c r="W701" s="5"/>
      <c r="Y701" s="184"/>
      <c r="AA701" s="184"/>
      <c r="AQ701" s="184"/>
    </row>
    <row r="702" spans="6:43" s="37" customFormat="1">
      <c r="F702" s="131"/>
      <c r="J702" s="131"/>
      <c r="N702" s="131"/>
      <c r="W702" s="5"/>
      <c r="Y702" s="184"/>
      <c r="AA702" s="184"/>
      <c r="AQ702" s="184"/>
    </row>
    <row r="703" spans="6:43" s="37" customFormat="1">
      <c r="F703" s="131"/>
      <c r="J703" s="131"/>
      <c r="N703" s="131"/>
      <c r="W703" s="5"/>
      <c r="Y703" s="184"/>
      <c r="AA703" s="184"/>
      <c r="AQ703" s="184"/>
    </row>
    <row r="704" spans="6:43" s="37" customFormat="1">
      <c r="F704" s="131"/>
      <c r="J704" s="131"/>
      <c r="N704" s="131"/>
      <c r="W704" s="5"/>
      <c r="Y704" s="184"/>
      <c r="AA704" s="184"/>
      <c r="AQ704" s="184"/>
    </row>
    <row r="705" spans="6:43" s="37" customFormat="1">
      <c r="F705" s="131"/>
      <c r="J705" s="131"/>
      <c r="N705" s="131"/>
      <c r="W705" s="5"/>
      <c r="Y705" s="184"/>
      <c r="AA705" s="184"/>
      <c r="AQ705" s="184"/>
    </row>
    <row r="706" spans="6:43" s="37" customFormat="1">
      <c r="F706" s="131"/>
      <c r="J706" s="131"/>
      <c r="N706" s="131"/>
      <c r="W706" s="5"/>
      <c r="Y706" s="184"/>
      <c r="AA706" s="184"/>
      <c r="AQ706" s="184"/>
    </row>
    <row r="707" spans="6:43" s="37" customFormat="1">
      <c r="F707" s="131"/>
      <c r="J707" s="131"/>
      <c r="N707" s="131"/>
      <c r="W707" s="5"/>
      <c r="Y707" s="184"/>
      <c r="AA707" s="184"/>
      <c r="AQ707" s="184"/>
    </row>
    <row r="708" spans="6:43" s="37" customFormat="1">
      <c r="F708" s="131"/>
      <c r="J708" s="131"/>
      <c r="N708" s="131"/>
      <c r="W708" s="5"/>
      <c r="Y708" s="184"/>
      <c r="AA708" s="184"/>
      <c r="AQ708" s="184"/>
    </row>
    <row r="709" spans="6:43" s="37" customFormat="1">
      <c r="F709" s="131"/>
      <c r="J709" s="131"/>
      <c r="N709" s="131"/>
      <c r="W709" s="5"/>
      <c r="Y709" s="184"/>
      <c r="AA709" s="184"/>
      <c r="AQ709" s="184"/>
    </row>
    <row r="710" spans="6:43" s="37" customFormat="1">
      <c r="F710" s="131"/>
      <c r="J710" s="131"/>
      <c r="N710" s="131"/>
      <c r="W710" s="5"/>
      <c r="Y710" s="184"/>
      <c r="AA710" s="184"/>
      <c r="AQ710" s="184"/>
    </row>
    <row r="711" spans="6:43" s="37" customFormat="1">
      <c r="F711" s="131"/>
      <c r="J711" s="131"/>
      <c r="N711" s="131"/>
      <c r="W711" s="5"/>
      <c r="Y711" s="184"/>
      <c r="AA711" s="184"/>
      <c r="AQ711" s="184"/>
    </row>
    <row r="712" spans="6:43" s="37" customFormat="1">
      <c r="F712" s="131"/>
      <c r="J712" s="131"/>
      <c r="N712" s="131"/>
      <c r="W712" s="5"/>
      <c r="Y712" s="184"/>
      <c r="AA712" s="184"/>
      <c r="AQ712" s="184"/>
    </row>
    <row r="713" spans="6:43" s="37" customFormat="1">
      <c r="F713" s="131"/>
      <c r="J713" s="131"/>
      <c r="N713" s="131"/>
      <c r="W713" s="5"/>
      <c r="Y713" s="184"/>
      <c r="AA713" s="184"/>
      <c r="AQ713" s="184"/>
    </row>
    <row r="714" spans="6:43" s="37" customFormat="1">
      <c r="F714" s="131"/>
      <c r="J714" s="131"/>
      <c r="N714" s="131"/>
      <c r="W714" s="5"/>
      <c r="Y714" s="184"/>
      <c r="AA714" s="184"/>
      <c r="AQ714" s="184"/>
    </row>
    <row r="715" spans="6:43" s="37" customFormat="1">
      <c r="F715" s="131"/>
      <c r="J715" s="131"/>
      <c r="N715" s="131"/>
      <c r="W715" s="5"/>
      <c r="Y715" s="184"/>
      <c r="AA715" s="184"/>
      <c r="AQ715" s="184"/>
    </row>
    <row r="716" spans="6:43" s="37" customFormat="1">
      <c r="F716" s="131"/>
      <c r="J716" s="131"/>
      <c r="N716" s="131"/>
      <c r="W716" s="5"/>
      <c r="Y716" s="184"/>
      <c r="AA716" s="184"/>
      <c r="AQ716" s="184"/>
    </row>
    <row r="717" spans="6:43" s="37" customFormat="1">
      <c r="F717" s="131"/>
      <c r="J717" s="131"/>
      <c r="N717" s="131"/>
      <c r="W717" s="5"/>
      <c r="Y717" s="184"/>
      <c r="AA717" s="184"/>
      <c r="AQ717" s="184"/>
    </row>
    <row r="718" spans="6:43" s="37" customFormat="1">
      <c r="F718" s="131"/>
      <c r="J718" s="131"/>
      <c r="N718" s="131"/>
      <c r="W718" s="5"/>
      <c r="Y718" s="184"/>
      <c r="AA718" s="184"/>
      <c r="AQ718" s="184"/>
    </row>
    <row r="719" spans="6:43" s="37" customFormat="1">
      <c r="F719" s="131"/>
      <c r="J719" s="131"/>
      <c r="N719" s="131"/>
      <c r="W719" s="5"/>
      <c r="Y719" s="184"/>
      <c r="AA719" s="184"/>
      <c r="AQ719" s="184"/>
    </row>
    <row r="720" spans="6:43" s="37" customFormat="1">
      <c r="F720" s="131"/>
      <c r="J720" s="131"/>
      <c r="N720" s="131"/>
      <c r="W720" s="5"/>
      <c r="Y720" s="184"/>
      <c r="AA720" s="184"/>
      <c r="AQ720" s="184"/>
    </row>
    <row r="721" spans="6:43" s="37" customFormat="1">
      <c r="F721" s="131"/>
      <c r="J721" s="131"/>
      <c r="N721" s="131"/>
      <c r="W721" s="5"/>
      <c r="Y721" s="184"/>
      <c r="AA721" s="184"/>
      <c r="AQ721" s="184"/>
    </row>
    <row r="722" spans="6:43" s="37" customFormat="1">
      <c r="F722" s="131"/>
      <c r="J722" s="131"/>
      <c r="N722" s="131"/>
      <c r="W722" s="5"/>
      <c r="Y722" s="184"/>
      <c r="AA722" s="184"/>
      <c r="AQ722" s="184"/>
    </row>
    <row r="723" spans="6:43" s="37" customFormat="1">
      <c r="F723" s="131"/>
      <c r="J723" s="131"/>
      <c r="N723" s="131"/>
      <c r="W723" s="5"/>
      <c r="Y723" s="184"/>
      <c r="AA723" s="184"/>
      <c r="AQ723" s="184"/>
    </row>
    <row r="724" spans="6:43" s="37" customFormat="1">
      <c r="F724" s="131"/>
      <c r="J724" s="131"/>
      <c r="N724" s="131"/>
      <c r="W724" s="5"/>
      <c r="Y724" s="184"/>
      <c r="AA724" s="184"/>
      <c r="AQ724" s="184"/>
    </row>
    <row r="725" spans="6:43" s="37" customFormat="1">
      <c r="F725" s="131"/>
      <c r="J725" s="131"/>
      <c r="N725" s="131"/>
      <c r="W725" s="5"/>
      <c r="Y725" s="184"/>
      <c r="AA725" s="184"/>
      <c r="AQ725" s="184"/>
    </row>
    <row r="726" spans="6:43" s="37" customFormat="1">
      <c r="F726" s="131"/>
      <c r="J726" s="131"/>
      <c r="N726" s="131"/>
      <c r="W726" s="5"/>
      <c r="Y726" s="184"/>
      <c r="AA726" s="184"/>
      <c r="AQ726" s="184"/>
    </row>
    <row r="727" spans="6:43" s="37" customFormat="1">
      <c r="F727" s="131"/>
      <c r="J727" s="131"/>
      <c r="N727" s="131"/>
      <c r="W727" s="5"/>
      <c r="Y727" s="184"/>
      <c r="AA727" s="184"/>
      <c r="AQ727" s="184"/>
    </row>
    <row r="728" spans="6:43" s="37" customFormat="1">
      <c r="F728" s="131"/>
      <c r="J728" s="131"/>
      <c r="N728" s="131"/>
      <c r="W728" s="5"/>
      <c r="Y728" s="184"/>
      <c r="AA728" s="184"/>
      <c r="AQ728" s="184"/>
    </row>
    <row r="729" spans="6:43" s="37" customFormat="1">
      <c r="F729" s="131"/>
      <c r="J729" s="131"/>
      <c r="N729" s="131"/>
      <c r="W729" s="5"/>
      <c r="Y729" s="184"/>
      <c r="AA729" s="184"/>
      <c r="AQ729" s="184"/>
    </row>
    <row r="730" spans="6:43" s="37" customFormat="1">
      <c r="F730" s="131"/>
      <c r="J730" s="131"/>
      <c r="N730" s="131"/>
      <c r="W730" s="5"/>
      <c r="Y730" s="184"/>
      <c r="AA730" s="184"/>
      <c r="AQ730" s="184"/>
    </row>
    <row r="731" spans="6:43" s="37" customFormat="1">
      <c r="F731" s="131"/>
      <c r="J731" s="131"/>
      <c r="N731" s="131"/>
      <c r="W731" s="5"/>
      <c r="Y731" s="184"/>
      <c r="AA731" s="184"/>
      <c r="AQ731" s="184"/>
    </row>
    <row r="732" spans="6:43" s="37" customFormat="1">
      <c r="F732" s="131"/>
      <c r="J732" s="131"/>
      <c r="N732" s="131"/>
      <c r="W732" s="5"/>
      <c r="Y732" s="184"/>
      <c r="AA732" s="184"/>
      <c r="AQ732" s="184"/>
    </row>
    <row r="733" spans="6:43" s="37" customFormat="1">
      <c r="F733" s="131"/>
      <c r="J733" s="131"/>
      <c r="N733" s="131"/>
      <c r="W733" s="5"/>
      <c r="Y733" s="184"/>
      <c r="AA733" s="184"/>
      <c r="AQ733" s="184"/>
    </row>
    <row r="734" spans="6:43" s="37" customFormat="1">
      <c r="F734" s="131"/>
      <c r="J734" s="131"/>
      <c r="N734" s="131"/>
      <c r="W734" s="5"/>
      <c r="Y734" s="184"/>
      <c r="AA734" s="184"/>
      <c r="AQ734" s="184"/>
    </row>
    <row r="735" spans="6:43" s="37" customFormat="1">
      <c r="F735" s="131"/>
      <c r="J735" s="131"/>
      <c r="N735" s="131"/>
      <c r="W735" s="5"/>
      <c r="Y735" s="184"/>
      <c r="AA735" s="184"/>
      <c r="AQ735" s="184"/>
    </row>
    <row r="736" spans="6:43" s="37" customFormat="1">
      <c r="F736" s="131"/>
      <c r="J736" s="131"/>
      <c r="N736" s="131"/>
      <c r="W736" s="5"/>
      <c r="Y736" s="184"/>
      <c r="AA736" s="184"/>
      <c r="AQ736" s="184"/>
    </row>
    <row r="737" spans="6:43" s="37" customFormat="1">
      <c r="F737" s="131"/>
      <c r="J737" s="131"/>
      <c r="N737" s="131"/>
      <c r="W737" s="5"/>
      <c r="Y737" s="184"/>
      <c r="AA737" s="184"/>
      <c r="AQ737" s="184"/>
    </row>
    <row r="738" spans="6:43" s="37" customFormat="1">
      <c r="F738" s="131"/>
      <c r="J738" s="131"/>
      <c r="N738" s="131"/>
      <c r="W738" s="5"/>
      <c r="Y738" s="184"/>
      <c r="AA738" s="184"/>
      <c r="AQ738" s="184"/>
    </row>
    <row r="739" spans="6:43" s="37" customFormat="1">
      <c r="F739" s="131"/>
      <c r="J739" s="131"/>
      <c r="N739" s="131"/>
      <c r="W739" s="5"/>
      <c r="Y739" s="184"/>
      <c r="AA739" s="184"/>
      <c r="AQ739" s="184"/>
    </row>
    <row r="740" spans="6:43" s="37" customFormat="1">
      <c r="F740" s="131"/>
      <c r="J740" s="131"/>
      <c r="N740" s="131"/>
      <c r="W740" s="5"/>
      <c r="Y740" s="184"/>
      <c r="AA740" s="184"/>
      <c r="AQ740" s="184"/>
    </row>
    <row r="741" spans="6:43" s="37" customFormat="1">
      <c r="F741" s="131"/>
      <c r="J741" s="131"/>
      <c r="N741" s="131"/>
      <c r="W741" s="5"/>
      <c r="Y741" s="184"/>
      <c r="AA741" s="184"/>
      <c r="AQ741" s="184"/>
    </row>
    <row r="742" spans="6:43" s="37" customFormat="1">
      <c r="F742" s="131"/>
      <c r="J742" s="131"/>
      <c r="N742" s="131"/>
      <c r="W742" s="5"/>
      <c r="Y742" s="184"/>
      <c r="AA742" s="184"/>
      <c r="AQ742" s="184"/>
    </row>
    <row r="743" spans="6:43" s="37" customFormat="1">
      <c r="F743" s="131"/>
      <c r="J743" s="131"/>
      <c r="N743" s="131"/>
      <c r="W743" s="5"/>
      <c r="Y743" s="184"/>
      <c r="AA743" s="184"/>
      <c r="AQ743" s="184"/>
    </row>
    <row r="744" spans="6:43" s="37" customFormat="1">
      <c r="F744" s="131"/>
      <c r="J744" s="131"/>
      <c r="N744" s="131"/>
      <c r="W744" s="5"/>
      <c r="Y744" s="184"/>
      <c r="AA744" s="184"/>
      <c r="AQ744" s="184"/>
    </row>
    <row r="745" spans="6:43" s="37" customFormat="1">
      <c r="F745" s="131"/>
      <c r="J745" s="131"/>
      <c r="N745" s="131"/>
      <c r="W745" s="5"/>
      <c r="Y745" s="184"/>
      <c r="AA745" s="184"/>
      <c r="AQ745" s="184"/>
    </row>
    <row r="746" spans="6:43" s="37" customFormat="1">
      <c r="F746" s="131"/>
      <c r="J746" s="131"/>
      <c r="N746" s="131"/>
      <c r="W746" s="5"/>
      <c r="Y746" s="184"/>
      <c r="AA746" s="184"/>
      <c r="AQ746" s="184"/>
    </row>
    <row r="747" spans="6:43" s="37" customFormat="1">
      <c r="F747" s="131"/>
      <c r="J747" s="131"/>
      <c r="N747" s="131"/>
      <c r="W747" s="5"/>
      <c r="Y747" s="184"/>
      <c r="AA747" s="184"/>
      <c r="AQ747" s="184"/>
    </row>
    <row r="748" spans="6:43" s="37" customFormat="1">
      <c r="F748" s="131"/>
      <c r="J748" s="131"/>
      <c r="N748" s="131"/>
      <c r="W748" s="5"/>
      <c r="Y748" s="184"/>
      <c r="AA748" s="184"/>
      <c r="AQ748" s="184"/>
    </row>
    <row r="749" spans="6:43" s="37" customFormat="1">
      <c r="F749" s="131"/>
      <c r="J749" s="131"/>
      <c r="N749" s="131"/>
      <c r="W749" s="5"/>
      <c r="Y749" s="184"/>
      <c r="AA749" s="184"/>
      <c r="AQ749" s="184"/>
    </row>
    <row r="750" spans="6:43" s="37" customFormat="1">
      <c r="F750" s="131"/>
      <c r="J750" s="131"/>
      <c r="N750" s="131"/>
      <c r="W750" s="5"/>
      <c r="Y750" s="184"/>
      <c r="AA750" s="184"/>
      <c r="AQ750" s="184"/>
    </row>
    <row r="751" spans="6:43" s="37" customFormat="1">
      <c r="F751" s="131"/>
      <c r="J751" s="131"/>
      <c r="N751" s="131"/>
      <c r="W751" s="5"/>
      <c r="Y751" s="184"/>
      <c r="AA751" s="184"/>
      <c r="AQ751" s="184"/>
    </row>
    <row r="752" spans="6:43" s="37" customFormat="1">
      <c r="F752" s="131"/>
      <c r="J752" s="131"/>
      <c r="N752" s="131"/>
      <c r="W752" s="5"/>
      <c r="Y752" s="184"/>
      <c r="AA752" s="184"/>
      <c r="AQ752" s="184"/>
    </row>
    <row r="753" spans="6:43" s="37" customFormat="1">
      <c r="F753" s="131"/>
      <c r="J753" s="131"/>
      <c r="N753" s="131"/>
      <c r="W753" s="5"/>
      <c r="Y753" s="184"/>
      <c r="AA753" s="184"/>
      <c r="AQ753" s="184"/>
    </row>
    <row r="754" spans="6:43" s="37" customFormat="1">
      <c r="F754" s="131"/>
      <c r="J754" s="131"/>
      <c r="N754" s="131"/>
      <c r="W754" s="5"/>
      <c r="Y754" s="184"/>
      <c r="AA754" s="184"/>
      <c r="AQ754" s="184"/>
    </row>
    <row r="755" spans="6:43" s="37" customFormat="1">
      <c r="F755" s="131"/>
      <c r="J755" s="131"/>
      <c r="N755" s="131"/>
      <c r="W755" s="5"/>
      <c r="Y755" s="184"/>
      <c r="AA755" s="184"/>
      <c r="AQ755" s="184"/>
    </row>
    <row r="756" spans="6:43" s="37" customFormat="1">
      <c r="F756" s="131"/>
      <c r="J756" s="131"/>
      <c r="N756" s="131"/>
      <c r="W756" s="5"/>
      <c r="Y756" s="184"/>
      <c r="AA756" s="184"/>
      <c r="AQ756" s="184"/>
    </row>
    <row r="757" spans="6:43" s="37" customFormat="1">
      <c r="F757" s="131"/>
      <c r="J757" s="131"/>
      <c r="N757" s="131"/>
      <c r="W757" s="5"/>
      <c r="Y757" s="184"/>
      <c r="AA757" s="184"/>
      <c r="AQ757" s="184"/>
    </row>
    <row r="758" spans="6:43" s="37" customFormat="1">
      <c r="F758" s="131"/>
      <c r="J758" s="131"/>
      <c r="N758" s="131"/>
      <c r="W758" s="5"/>
      <c r="Y758" s="184"/>
      <c r="AA758" s="184"/>
      <c r="AQ758" s="184"/>
    </row>
    <row r="759" spans="6:43" s="37" customFormat="1">
      <c r="F759" s="131"/>
      <c r="J759" s="131"/>
      <c r="N759" s="131"/>
      <c r="W759" s="5"/>
      <c r="Y759" s="184"/>
      <c r="AA759" s="184"/>
      <c r="AQ759" s="184"/>
    </row>
    <row r="760" spans="6:43" s="37" customFormat="1">
      <c r="F760" s="131"/>
      <c r="J760" s="131"/>
      <c r="N760" s="131"/>
      <c r="W760" s="5"/>
      <c r="Y760" s="184"/>
      <c r="AA760" s="184"/>
      <c r="AQ760" s="184"/>
    </row>
    <row r="761" spans="6:43" s="37" customFormat="1">
      <c r="F761" s="131"/>
      <c r="J761" s="131"/>
      <c r="N761" s="131"/>
      <c r="W761" s="5"/>
      <c r="Y761" s="184"/>
      <c r="AA761" s="184"/>
      <c r="AQ761" s="184"/>
    </row>
    <row r="762" spans="6:43" s="37" customFormat="1">
      <c r="F762" s="131"/>
      <c r="J762" s="131"/>
      <c r="N762" s="131"/>
      <c r="W762" s="5"/>
      <c r="Y762" s="184"/>
      <c r="AA762" s="184"/>
      <c r="AQ762" s="184"/>
    </row>
    <row r="763" spans="6:43" s="37" customFormat="1">
      <c r="F763" s="131"/>
      <c r="J763" s="131"/>
      <c r="N763" s="131"/>
      <c r="W763" s="5"/>
      <c r="Y763" s="184"/>
      <c r="AA763" s="184"/>
      <c r="AQ763" s="184"/>
    </row>
    <row r="764" spans="6:43" s="37" customFormat="1">
      <c r="F764" s="131"/>
      <c r="J764" s="131"/>
      <c r="N764" s="131"/>
      <c r="W764" s="5"/>
      <c r="Y764" s="184"/>
      <c r="AA764" s="184"/>
      <c r="AQ764" s="184"/>
    </row>
    <row r="765" spans="6:43" s="37" customFormat="1">
      <c r="F765" s="131"/>
      <c r="J765" s="131"/>
      <c r="N765" s="131"/>
      <c r="W765" s="5"/>
      <c r="Y765" s="184"/>
      <c r="AA765" s="184"/>
      <c r="AQ765" s="184"/>
    </row>
    <row r="766" spans="6:43" s="37" customFormat="1">
      <c r="F766" s="131"/>
      <c r="J766" s="131"/>
      <c r="N766" s="131"/>
      <c r="W766" s="5"/>
      <c r="Y766" s="184"/>
      <c r="AA766" s="184"/>
      <c r="AQ766" s="184"/>
    </row>
    <row r="767" spans="6:43" s="37" customFormat="1">
      <c r="F767" s="131"/>
      <c r="J767" s="131"/>
      <c r="N767" s="131"/>
      <c r="W767" s="5"/>
      <c r="Y767" s="184"/>
      <c r="AA767" s="184"/>
      <c r="AQ767" s="184"/>
    </row>
    <row r="768" spans="6:43" s="37" customFormat="1">
      <c r="F768" s="131"/>
      <c r="J768" s="131"/>
      <c r="N768" s="131"/>
      <c r="W768" s="5"/>
      <c r="Y768" s="184"/>
      <c r="AA768" s="184"/>
      <c r="AQ768" s="184"/>
    </row>
    <row r="769" spans="6:43" s="37" customFormat="1">
      <c r="F769" s="131"/>
      <c r="J769" s="131"/>
      <c r="N769" s="131"/>
      <c r="W769" s="5"/>
      <c r="Y769" s="184"/>
      <c r="AA769" s="184"/>
      <c r="AQ769" s="184"/>
    </row>
    <row r="770" spans="6:43" s="37" customFormat="1">
      <c r="F770" s="131"/>
      <c r="J770" s="131"/>
      <c r="N770" s="131"/>
      <c r="W770" s="5"/>
      <c r="Y770" s="184"/>
      <c r="AA770" s="184"/>
      <c r="AQ770" s="184"/>
    </row>
    <row r="771" spans="6:43" s="37" customFormat="1">
      <c r="F771" s="131"/>
      <c r="J771" s="131"/>
      <c r="N771" s="131"/>
      <c r="W771" s="5"/>
      <c r="Y771" s="184"/>
      <c r="AA771" s="184"/>
      <c r="AQ771" s="184"/>
    </row>
    <row r="772" spans="6:43" s="37" customFormat="1">
      <c r="F772" s="131"/>
      <c r="J772" s="131"/>
      <c r="N772" s="131"/>
      <c r="W772" s="5"/>
      <c r="Y772" s="184"/>
      <c r="AA772" s="184"/>
      <c r="AQ772" s="184"/>
    </row>
    <row r="773" spans="6:43" s="37" customFormat="1">
      <c r="F773" s="131"/>
      <c r="J773" s="131"/>
      <c r="N773" s="131"/>
      <c r="W773" s="5"/>
      <c r="Y773" s="184"/>
      <c r="AA773" s="184"/>
      <c r="AQ773" s="184"/>
    </row>
    <row r="774" spans="6:43" s="37" customFormat="1">
      <c r="F774" s="131"/>
      <c r="J774" s="131"/>
      <c r="N774" s="131"/>
      <c r="W774" s="5"/>
      <c r="Y774" s="184"/>
      <c r="AA774" s="184"/>
      <c r="AQ774" s="184"/>
    </row>
    <row r="775" spans="6:43" s="37" customFormat="1">
      <c r="F775" s="131"/>
      <c r="J775" s="131"/>
      <c r="N775" s="131"/>
      <c r="W775" s="5"/>
      <c r="Y775" s="184"/>
      <c r="AA775" s="184"/>
      <c r="AQ775" s="184"/>
    </row>
    <row r="776" spans="6:43" s="37" customFormat="1">
      <c r="F776" s="131"/>
      <c r="J776" s="131"/>
      <c r="N776" s="131"/>
      <c r="W776" s="5"/>
      <c r="Y776" s="184"/>
      <c r="AA776" s="184"/>
      <c r="AQ776" s="184"/>
    </row>
    <row r="777" spans="6:43" s="37" customFormat="1">
      <c r="F777" s="131"/>
      <c r="J777" s="131"/>
      <c r="N777" s="131"/>
      <c r="W777" s="5"/>
      <c r="Y777" s="184"/>
      <c r="AA777" s="184"/>
      <c r="AQ777" s="184"/>
    </row>
    <row r="778" spans="6:43" s="37" customFormat="1">
      <c r="F778" s="131"/>
      <c r="J778" s="131"/>
      <c r="N778" s="131"/>
      <c r="W778" s="5"/>
      <c r="Y778" s="184"/>
      <c r="AA778" s="184"/>
      <c r="AQ778" s="184"/>
    </row>
    <row r="779" spans="6:43" s="37" customFormat="1">
      <c r="F779" s="131"/>
      <c r="J779" s="131"/>
      <c r="N779" s="131"/>
      <c r="W779" s="5"/>
      <c r="Y779" s="184"/>
      <c r="AA779" s="184"/>
      <c r="AQ779" s="184"/>
    </row>
    <row r="780" spans="6:43" s="37" customFormat="1">
      <c r="F780" s="131"/>
      <c r="J780" s="131"/>
      <c r="N780" s="131"/>
      <c r="W780" s="5"/>
      <c r="Y780" s="184"/>
      <c r="AA780" s="184"/>
      <c r="AQ780" s="184"/>
    </row>
    <row r="781" spans="6:43" s="37" customFormat="1">
      <c r="F781" s="131"/>
      <c r="J781" s="131"/>
      <c r="N781" s="131"/>
      <c r="W781" s="5"/>
      <c r="Y781" s="184"/>
      <c r="AA781" s="184"/>
      <c r="AQ781" s="184"/>
    </row>
    <row r="782" spans="6:43" s="37" customFormat="1">
      <c r="F782" s="131"/>
      <c r="J782" s="131"/>
      <c r="N782" s="131"/>
      <c r="W782" s="5"/>
      <c r="Y782" s="184"/>
      <c r="AA782" s="184"/>
      <c r="AQ782" s="184"/>
    </row>
    <row r="783" spans="6:43" s="37" customFormat="1">
      <c r="F783" s="131"/>
      <c r="J783" s="131"/>
      <c r="N783" s="131"/>
      <c r="W783" s="5"/>
      <c r="Y783" s="184"/>
      <c r="AA783" s="184"/>
      <c r="AQ783" s="184"/>
    </row>
    <row r="784" spans="6:43" s="37" customFormat="1">
      <c r="F784" s="131"/>
      <c r="J784" s="131"/>
      <c r="N784" s="131"/>
      <c r="W784" s="5"/>
      <c r="Y784" s="184"/>
      <c r="AA784" s="184"/>
      <c r="AQ784" s="184"/>
    </row>
    <row r="785" spans="6:43" s="37" customFormat="1">
      <c r="F785" s="131"/>
      <c r="J785" s="131"/>
      <c r="N785" s="131"/>
      <c r="W785" s="5"/>
      <c r="Y785" s="184"/>
      <c r="AA785" s="184"/>
      <c r="AQ785" s="184"/>
    </row>
    <row r="786" spans="6:43" s="37" customFormat="1">
      <c r="F786" s="131"/>
      <c r="J786" s="131"/>
      <c r="N786" s="131"/>
      <c r="W786" s="5"/>
      <c r="Y786" s="184"/>
      <c r="AA786" s="184"/>
      <c r="AQ786" s="184"/>
    </row>
    <row r="787" spans="6:43" s="37" customFormat="1">
      <c r="F787" s="131"/>
      <c r="J787" s="131"/>
      <c r="N787" s="131"/>
      <c r="W787" s="5"/>
      <c r="Y787" s="184"/>
      <c r="AA787" s="184"/>
      <c r="AQ787" s="184"/>
    </row>
    <row r="788" spans="6:43" s="37" customFormat="1">
      <c r="F788" s="131"/>
      <c r="J788" s="131"/>
      <c r="N788" s="131"/>
      <c r="W788" s="5"/>
      <c r="Y788" s="184"/>
      <c r="AA788" s="184"/>
      <c r="AQ788" s="184"/>
    </row>
    <row r="789" spans="6:43" s="37" customFormat="1">
      <c r="F789" s="131"/>
      <c r="J789" s="131"/>
      <c r="N789" s="131"/>
      <c r="W789" s="5"/>
      <c r="Y789" s="184"/>
      <c r="AA789" s="184"/>
      <c r="AQ789" s="184"/>
    </row>
    <row r="790" spans="6:43" s="37" customFormat="1">
      <c r="F790" s="131"/>
      <c r="J790" s="131"/>
      <c r="N790" s="131"/>
      <c r="W790" s="5"/>
      <c r="Y790" s="184"/>
      <c r="AA790" s="184"/>
      <c r="AQ790" s="184"/>
    </row>
    <row r="791" spans="6:43" s="37" customFormat="1">
      <c r="F791" s="131"/>
      <c r="J791" s="131"/>
      <c r="N791" s="131"/>
      <c r="W791" s="5"/>
      <c r="Y791" s="184"/>
      <c r="AA791" s="184"/>
      <c r="AQ791" s="184"/>
    </row>
    <row r="792" spans="6:43" s="37" customFormat="1">
      <c r="F792" s="131"/>
      <c r="J792" s="131"/>
      <c r="N792" s="131"/>
      <c r="W792" s="5"/>
      <c r="Y792" s="184"/>
      <c r="AA792" s="184"/>
      <c r="AQ792" s="184"/>
    </row>
    <row r="793" spans="6:43" s="37" customFormat="1">
      <c r="F793" s="131"/>
      <c r="J793" s="131"/>
      <c r="N793" s="131"/>
      <c r="W793" s="5"/>
      <c r="Y793" s="184"/>
      <c r="AA793" s="184"/>
      <c r="AQ793" s="184"/>
    </row>
    <row r="794" spans="6:43" s="37" customFormat="1">
      <c r="F794" s="131"/>
      <c r="J794" s="131"/>
      <c r="N794" s="131"/>
      <c r="W794" s="5"/>
      <c r="Y794" s="184"/>
      <c r="AA794" s="184"/>
      <c r="AQ794" s="184"/>
    </row>
    <row r="795" spans="6:43" s="37" customFormat="1">
      <c r="F795" s="131"/>
      <c r="J795" s="131"/>
      <c r="N795" s="131"/>
      <c r="W795" s="5"/>
      <c r="Y795" s="184"/>
      <c r="AA795" s="184"/>
      <c r="AQ795" s="184"/>
    </row>
    <row r="796" spans="6:43" s="37" customFormat="1">
      <c r="F796" s="131"/>
      <c r="J796" s="131"/>
      <c r="N796" s="131"/>
      <c r="W796" s="5"/>
      <c r="Y796" s="184"/>
      <c r="AA796" s="184"/>
      <c r="AQ796" s="184"/>
    </row>
    <row r="797" spans="6:43" s="37" customFormat="1">
      <c r="F797" s="131"/>
      <c r="J797" s="131"/>
      <c r="N797" s="131"/>
      <c r="W797" s="5"/>
      <c r="Y797" s="184"/>
      <c r="AA797" s="184"/>
      <c r="AQ797" s="184"/>
    </row>
    <row r="798" spans="6:43" s="37" customFormat="1">
      <c r="F798" s="131"/>
      <c r="J798" s="131"/>
      <c r="N798" s="131"/>
      <c r="W798" s="5"/>
      <c r="Y798" s="184"/>
      <c r="AA798" s="184"/>
      <c r="AQ798" s="184"/>
    </row>
    <row r="799" spans="6:43" s="37" customFormat="1">
      <c r="F799" s="131"/>
      <c r="J799" s="131"/>
      <c r="N799" s="131"/>
      <c r="W799" s="5"/>
      <c r="Y799" s="184"/>
      <c r="AA799" s="184"/>
      <c r="AQ799" s="184"/>
    </row>
    <row r="800" spans="6:43" s="37" customFormat="1">
      <c r="F800" s="131"/>
      <c r="J800" s="131"/>
      <c r="N800" s="131"/>
      <c r="W800" s="5"/>
      <c r="Y800" s="184"/>
      <c r="AA800" s="184"/>
      <c r="AQ800" s="184"/>
    </row>
    <row r="801" spans="6:43" s="37" customFormat="1">
      <c r="F801" s="131"/>
      <c r="J801" s="131"/>
      <c r="N801" s="131"/>
      <c r="W801" s="5"/>
      <c r="Y801" s="184"/>
      <c r="AA801" s="184"/>
      <c r="AQ801" s="184"/>
    </row>
    <row r="802" spans="6:43" s="37" customFormat="1">
      <c r="F802" s="131"/>
      <c r="J802" s="131"/>
      <c r="N802" s="131"/>
      <c r="W802" s="5"/>
      <c r="Y802" s="184"/>
      <c r="AA802" s="184"/>
      <c r="AQ802" s="184"/>
    </row>
    <row r="803" spans="6:43" s="37" customFormat="1">
      <c r="F803" s="131"/>
      <c r="J803" s="131"/>
      <c r="N803" s="131"/>
      <c r="W803" s="5"/>
      <c r="Y803" s="184"/>
      <c r="AA803" s="184"/>
      <c r="AQ803" s="184"/>
    </row>
    <row r="804" spans="6:43" s="37" customFormat="1">
      <c r="F804" s="131"/>
      <c r="J804" s="131"/>
      <c r="N804" s="131"/>
      <c r="W804" s="5"/>
      <c r="Y804" s="184"/>
      <c r="AA804" s="184"/>
      <c r="AQ804" s="184"/>
    </row>
    <row r="805" spans="6:43" s="37" customFormat="1">
      <c r="F805" s="131"/>
      <c r="J805" s="131"/>
      <c r="N805" s="131"/>
      <c r="W805" s="5"/>
      <c r="Y805" s="184"/>
      <c r="AA805" s="184"/>
      <c r="AQ805" s="184"/>
    </row>
    <row r="806" spans="6:43" s="37" customFormat="1">
      <c r="F806" s="131"/>
      <c r="J806" s="131"/>
      <c r="N806" s="131"/>
      <c r="W806" s="5"/>
      <c r="Y806" s="184"/>
      <c r="AA806" s="184"/>
      <c r="AQ806" s="184"/>
    </row>
    <row r="807" spans="6:43" s="37" customFormat="1">
      <c r="F807" s="131"/>
      <c r="J807" s="131"/>
      <c r="N807" s="131"/>
      <c r="W807" s="5"/>
      <c r="Y807" s="184"/>
      <c r="AA807" s="184"/>
      <c r="AQ807" s="184"/>
    </row>
    <row r="808" spans="6:43" s="37" customFormat="1">
      <c r="F808" s="131"/>
      <c r="J808" s="131"/>
      <c r="N808" s="131"/>
      <c r="W808" s="5"/>
      <c r="Y808" s="184"/>
      <c r="AA808" s="184"/>
      <c r="AQ808" s="184"/>
    </row>
    <row r="809" spans="6:43" s="37" customFormat="1">
      <c r="F809" s="131"/>
      <c r="J809" s="131"/>
      <c r="N809" s="131"/>
      <c r="W809" s="5"/>
      <c r="Y809" s="184"/>
      <c r="AA809" s="184"/>
      <c r="AQ809" s="184"/>
    </row>
    <row r="810" spans="6:43" s="37" customFormat="1">
      <c r="F810" s="131"/>
      <c r="J810" s="131"/>
      <c r="N810" s="131"/>
      <c r="W810" s="5"/>
      <c r="Y810" s="184"/>
      <c r="AA810" s="184"/>
      <c r="AQ810" s="184"/>
    </row>
    <row r="811" spans="6:43" s="37" customFormat="1">
      <c r="F811" s="131"/>
      <c r="J811" s="131"/>
      <c r="N811" s="131"/>
      <c r="W811" s="5"/>
      <c r="Y811" s="184"/>
      <c r="AA811" s="184"/>
      <c r="AQ811" s="184"/>
    </row>
    <row r="812" spans="6:43" s="37" customFormat="1">
      <c r="F812" s="131"/>
      <c r="J812" s="131"/>
      <c r="N812" s="131"/>
      <c r="W812" s="5"/>
      <c r="Y812" s="184"/>
      <c r="AA812" s="184"/>
      <c r="AQ812" s="184"/>
    </row>
    <row r="813" spans="6:43" s="37" customFormat="1">
      <c r="F813" s="131"/>
      <c r="J813" s="131"/>
      <c r="N813" s="131"/>
      <c r="W813" s="5"/>
      <c r="Y813" s="184"/>
      <c r="AA813" s="184"/>
      <c r="AQ813" s="184"/>
    </row>
    <row r="814" spans="6:43" s="37" customFormat="1">
      <c r="F814" s="131"/>
      <c r="J814" s="131"/>
      <c r="N814" s="131"/>
      <c r="W814" s="5"/>
      <c r="Y814" s="184"/>
      <c r="AA814" s="184"/>
      <c r="AQ814" s="184"/>
    </row>
    <row r="815" spans="6:43" s="37" customFormat="1">
      <c r="F815" s="131"/>
      <c r="J815" s="131"/>
      <c r="N815" s="131"/>
      <c r="W815" s="5"/>
      <c r="Y815" s="184"/>
      <c r="AA815" s="184"/>
      <c r="AQ815" s="184"/>
    </row>
    <row r="816" spans="6:43" s="37" customFormat="1">
      <c r="F816" s="131"/>
      <c r="J816" s="131"/>
      <c r="N816" s="131"/>
      <c r="W816" s="5"/>
      <c r="Y816" s="184"/>
      <c r="AA816" s="184"/>
      <c r="AQ816" s="184"/>
    </row>
    <row r="817" spans="6:43" s="37" customFormat="1">
      <c r="F817" s="131"/>
      <c r="J817" s="131"/>
      <c r="N817" s="131"/>
      <c r="W817" s="5"/>
      <c r="Y817" s="184"/>
      <c r="AA817" s="184"/>
      <c r="AQ817" s="184"/>
    </row>
    <row r="818" spans="6:43" s="37" customFormat="1">
      <c r="F818" s="131"/>
      <c r="J818" s="131"/>
      <c r="N818" s="131"/>
      <c r="W818" s="5"/>
      <c r="Y818" s="184"/>
      <c r="AA818" s="184"/>
      <c r="AQ818" s="184"/>
    </row>
    <row r="819" spans="6:43" s="37" customFormat="1">
      <c r="F819" s="131"/>
      <c r="J819" s="131"/>
      <c r="N819" s="131"/>
      <c r="W819" s="5"/>
      <c r="Y819" s="184"/>
      <c r="AA819" s="184"/>
      <c r="AQ819" s="184"/>
    </row>
    <row r="820" spans="6:43" s="37" customFormat="1">
      <c r="F820" s="131"/>
      <c r="J820" s="131"/>
      <c r="N820" s="131"/>
      <c r="W820" s="5"/>
      <c r="Y820" s="184"/>
      <c r="AA820" s="184"/>
      <c r="AQ820" s="184"/>
    </row>
    <row r="821" spans="6:43" s="37" customFormat="1">
      <c r="F821" s="131"/>
      <c r="J821" s="131"/>
      <c r="N821" s="131"/>
      <c r="W821" s="5"/>
      <c r="Y821" s="184"/>
      <c r="AA821" s="184"/>
      <c r="AQ821" s="184"/>
    </row>
    <row r="822" spans="6:43" s="37" customFormat="1">
      <c r="F822" s="131"/>
      <c r="J822" s="131"/>
      <c r="N822" s="131"/>
      <c r="W822" s="5"/>
      <c r="Y822" s="184"/>
      <c r="AA822" s="184"/>
      <c r="AQ822" s="184"/>
    </row>
    <row r="823" spans="6:43" s="37" customFormat="1">
      <c r="F823" s="131"/>
      <c r="J823" s="131"/>
      <c r="N823" s="131"/>
      <c r="W823" s="5"/>
      <c r="Y823" s="184"/>
      <c r="AA823" s="184"/>
      <c r="AQ823" s="184"/>
    </row>
    <row r="824" spans="6:43" s="37" customFormat="1">
      <c r="F824" s="131"/>
      <c r="J824" s="131"/>
      <c r="N824" s="131"/>
      <c r="W824" s="5"/>
      <c r="Y824" s="184"/>
      <c r="AA824" s="184"/>
      <c r="AQ824" s="184"/>
    </row>
    <row r="825" spans="6:43" s="37" customFormat="1">
      <c r="F825" s="131"/>
      <c r="J825" s="131"/>
      <c r="N825" s="131"/>
      <c r="W825" s="5"/>
      <c r="Y825" s="184"/>
      <c r="AA825" s="184"/>
      <c r="AQ825" s="184"/>
    </row>
    <row r="826" spans="6:43" s="37" customFormat="1">
      <c r="F826" s="131"/>
      <c r="J826" s="131"/>
      <c r="N826" s="131"/>
      <c r="W826" s="5"/>
      <c r="Y826" s="184"/>
      <c r="AA826" s="184"/>
      <c r="AQ826" s="184"/>
    </row>
    <row r="827" spans="6:43" s="37" customFormat="1">
      <c r="F827" s="131"/>
      <c r="J827" s="131"/>
      <c r="N827" s="131"/>
      <c r="W827" s="5"/>
      <c r="Y827" s="184"/>
      <c r="AA827" s="184"/>
      <c r="AQ827" s="184"/>
    </row>
    <row r="828" spans="6:43" s="37" customFormat="1">
      <c r="F828" s="131"/>
      <c r="J828" s="131"/>
      <c r="N828" s="131"/>
      <c r="W828" s="5"/>
      <c r="Y828" s="184"/>
      <c r="AA828" s="184"/>
      <c r="AQ828" s="184"/>
    </row>
    <row r="829" spans="6:43" s="37" customFormat="1">
      <c r="F829" s="131"/>
      <c r="J829" s="131"/>
      <c r="N829" s="131"/>
      <c r="W829" s="5"/>
      <c r="Y829" s="184"/>
      <c r="AA829" s="184"/>
      <c r="AQ829" s="184"/>
    </row>
    <row r="830" spans="6:43" s="37" customFormat="1">
      <c r="F830" s="131"/>
      <c r="J830" s="131"/>
      <c r="N830" s="131"/>
      <c r="W830" s="5"/>
      <c r="Y830" s="184"/>
      <c r="AA830" s="184"/>
      <c r="AQ830" s="184"/>
    </row>
    <row r="831" spans="6:43" s="37" customFormat="1">
      <c r="F831" s="131"/>
      <c r="J831" s="131"/>
      <c r="N831" s="131"/>
      <c r="W831" s="5"/>
      <c r="Y831" s="184"/>
      <c r="AA831" s="184"/>
      <c r="AQ831" s="184"/>
    </row>
    <row r="832" spans="6:43" s="37" customFormat="1">
      <c r="F832" s="131"/>
      <c r="J832" s="131"/>
      <c r="N832" s="131"/>
      <c r="W832" s="5"/>
      <c r="Y832" s="184"/>
      <c r="AA832" s="184"/>
      <c r="AQ832" s="184"/>
    </row>
    <row r="833" spans="6:43" s="37" customFormat="1">
      <c r="F833" s="131"/>
      <c r="J833" s="131"/>
      <c r="N833" s="131"/>
      <c r="W833" s="5"/>
      <c r="Y833" s="184"/>
      <c r="AA833" s="184"/>
      <c r="AQ833" s="184"/>
    </row>
    <row r="834" spans="6:43" s="37" customFormat="1">
      <c r="F834" s="131"/>
      <c r="J834" s="131"/>
      <c r="N834" s="131"/>
      <c r="W834" s="5"/>
      <c r="Y834" s="184"/>
      <c r="AA834" s="184"/>
      <c r="AQ834" s="184"/>
    </row>
    <row r="835" spans="6:43" s="37" customFormat="1">
      <c r="F835" s="131"/>
      <c r="J835" s="131"/>
      <c r="N835" s="131"/>
      <c r="W835" s="5"/>
      <c r="Y835" s="184"/>
      <c r="AA835" s="184"/>
      <c r="AQ835" s="184"/>
    </row>
    <row r="836" spans="6:43" s="37" customFormat="1">
      <c r="F836" s="131"/>
      <c r="J836" s="131"/>
      <c r="N836" s="131"/>
      <c r="W836" s="5"/>
      <c r="Y836" s="184"/>
      <c r="AA836" s="184"/>
      <c r="AQ836" s="184"/>
    </row>
    <row r="837" spans="6:43" s="37" customFormat="1">
      <c r="F837" s="131"/>
      <c r="J837" s="131"/>
      <c r="N837" s="131"/>
      <c r="W837" s="5"/>
      <c r="Y837" s="184"/>
      <c r="AA837" s="184"/>
      <c r="AQ837" s="184"/>
    </row>
    <row r="838" spans="6:43" s="37" customFormat="1">
      <c r="F838" s="131"/>
      <c r="J838" s="131"/>
      <c r="N838" s="131"/>
      <c r="W838" s="5"/>
      <c r="Y838" s="184"/>
      <c r="AA838" s="184"/>
      <c r="AQ838" s="184"/>
    </row>
    <row r="839" spans="6:43" s="37" customFormat="1">
      <c r="F839" s="131"/>
      <c r="J839" s="131"/>
      <c r="N839" s="131"/>
      <c r="W839" s="5"/>
      <c r="Y839" s="184"/>
      <c r="AA839" s="184"/>
      <c r="AQ839" s="184"/>
    </row>
    <row r="840" spans="6:43" s="37" customFormat="1">
      <c r="F840" s="131"/>
      <c r="J840" s="131"/>
      <c r="N840" s="131"/>
      <c r="W840" s="5"/>
      <c r="Y840" s="184"/>
      <c r="AA840" s="184"/>
      <c r="AQ840" s="184"/>
    </row>
    <row r="841" spans="6:43" s="37" customFormat="1">
      <c r="F841" s="131"/>
      <c r="J841" s="131"/>
      <c r="N841" s="131"/>
      <c r="W841" s="5"/>
      <c r="Y841" s="184"/>
      <c r="AA841" s="184"/>
      <c r="AQ841" s="184"/>
    </row>
    <row r="842" spans="6:43" s="37" customFormat="1">
      <c r="F842" s="131"/>
      <c r="J842" s="131"/>
      <c r="N842" s="131"/>
      <c r="W842" s="5"/>
      <c r="Y842" s="184"/>
      <c r="AA842" s="184"/>
      <c r="AQ842" s="184"/>
    </row>
    <row r="843" spans="6:43" s="37" customFormat="1">
      <c r="F843" s="131"/>
      <c r="J843" s="131"/>
      <c r="N843" s="131"/>
      <c r="W843" s="5"/>
      <c r="Y843" s="184"/>
      <c r="AA843" s="184"/>
      <c r="AQ843" s="184"/>
    </row>
    <row r="844" spans="6:43" s="37" customFormat="1">
      <c r="F844" s="131"/>
      <c r="J844" s="131"/>
      <c r="N844" s="131"/>
      <c r="W844" s="5"/>
      <c r="Y844" s="184"/>
      <c r="AA844" s="184"/>
      <c r="AQ844" s="184"/>
    </row>
    <row r="845" spans="6:43" s="37" customFormat="1">
      <c r="F845" s="131"/>
      <c r="J845" s="131"/>
      <c r="N845" s="131"/>
      <c r="W845" s="5"/>
      <c r="Y845" s="184"/>
      <c r="AA845" s="184"/>
      <c r="AQ845" s="184"/>
    </row>
    <row r="846" spans="6:43" s="37" customFormat="1">
      <c r="F846" s="131"/>
      <c r="J846" s="131"/>
      <c r="N846" s="131"/>
      <c r="W846" s="5"/>
      <c r="Y846" s="184"/>
      <c r="AA846" s="184"/>
      <c r="AQ846" s="184"/>
    </row>
    <row r="847" spans="6:43" s="37" customFormat="1">
      <c r="F847" s="131"/>
      <c r="J847" s="131"/>
      <c r="N847" s="131"/>
      <c r="W847" s="5"/>
      <c r="Y847" s="184"/>
      <c r="AA847" s="184"/>
      <c r="AQ847" s="184"/>
    </row>
    <row r="848" spans="6:43" s="37" customFormat="1">
      <c r="F848" s="131"/>
      <c r="J848" s="131"/>
      <c r="N848" s="131"/>
      <c r="W848" s="5"/>
      <c r="Y848" s="184"/>
      <c r="AA848" s="184"/>
      <c r="AQ848" s="184"/>
    </row>
    <row r="849" spans="6:43" s="37" customFormat="1">
      <c r="F849" s="131"/>
      <c r="J849" s="131"/>
      <c r="N849" s="131"/>
      <c r="W849" s="5"/>
      <c r="Y849" s="184"/>
      <c r="AA849" s="184"/>
      <c r="AQ849" s="184"/>
    </row>
    <row r="850" spans="6:43" s="37" customFormat="1">
      <c r="F850" s="131"/>
      <c r="J850" s="131"/>
      <c r="N850" s="131"/>
      <c r="W850" s="5"/>
      <c r="Y850" s="184"/>
      <c r="AA850" s="184"/>
      <c r="AQ850" s="184"/>
    </row>
    <row r="851" spans="6:43" s="37" customFormat="1">
      <c r="F851" s="131"/>
      <c r="J851" s="131"/>
      <c r="N851" s="131"/>
      <c r="W851" s="5"/>
      <c r="Y851" s="184"/>
      <c r="AA851" s="184"/>
      <c r="AQ851" s="184"/>
    </row>
    <row r="852" spans="6:43" s="37" customFormat="1">
      <c r="F852" s="131"/>
      <c r="J852" s="131"/>
      <c r="N852" s="131"/>
      <c r="W852" s="5"/>
      <c r="Y852" s="184"/>
      <c r="AA852" s="184"/>
      <c r="AQ852" s="184"/>
    </row>
    <row r="853" spans="6:43" s="37" customFormat="1">
      <c r="F853" s="131"/>
      <c r="J853" s="131"/>
      <c r="N853" s="131"/>
      <c r="W853" s="5"/>
      <c r="Y853" s="184"/>
      <c r="AA853" s="184"/>
      <c r="AQ853" s="184"/>
    </row>
    <row r="854" spans="6:43" s="37" customFormat="1">
      <c r="F854" s="131"/>
      <c r="J854" s="131"/>
      <c r="N854" s="131"/>
      <c r="W854" s="5"/>
      <c r="Y854" s="184"/>
      <c r="AA854" s="184"/>
      <c r="AQ854" s="184"/>
    </row>
    <row r="855" spans="6:43" s="37" customFormat="1">
      <c r="F855" s="131"/>
      <c r="J855" s="131"/>
      <c r="N855" s="131"/>
      <c r="W855" s="5"/>
      <c r="Y855" s="184"/>
      <c r="AA855" s="184"/>
      <c r="AQ855" s="184"/>
    </row>
    <row r="856" spans="6:43" s="37" customFormat="1">
      <c r="F856" s="131"/>
      <c r="J856" s="131"/>
      <c r="N856" s="131"/>
      <c r="W856" s="5"/>
      <c r="Y856" s="184"/>
      <c r="AA856" s="184"/>
      <c r="AQ856" s="184"/>
    </row>
    <row r="857" spans="6:43" s="37" customFormat="1">
      <c r="F857" s="131"/>
      <c r="J857" s="131"/>
      <c r="N857" s="131"/>
      <c r="W857" s="5"/>
      <c r="Y857" s="184"/>
      <c r="AA857" s="184"/>
      <c r="AQ857" s="184"/>
    </row>
    <row r="858" spans="6:43" s="37" customFormat="1">
      <c r="F858" s="131"/>
      <c r="J858" s="131"/>
      <c r="N858" s="131"/>
      <c r="W858" s="5"/>
      <c r="Y858" s="184"/>
      <c r="AA858" s="184"/>
      <c r="AQ858" s="184"/>
    </row>
    <row r="859" spans="6:43" s="37" customFormat="1">
      <c r="F859" s="131"/>
      <c r="J859" s="131"/>
      <c r="N859" s="131"/>
      <c r="W859" s="5"/>
      <c r="Y859" s="184"/>
      <c r="AA859" s="184"/>
      <c r="AQ859" s="184"/>
    </row>
    <row r="860" spans="6:43" s="37" customFormat="1">
      <c r="F860" s="131"/>
      <c r="J860" s="131"/>
      <c r="N860" s="131"/>
      <c r="W860" s="5"/>
      <c r="Y860" s="184"/>
      <c r="AA860" s="184"/>
      <c r="AQ860" s="184"/>
    </row>
    <row r="861" spans="6:43" s="37" customFormat="1">
      <c r="F861" s="131"/>
      <c r="J861" s="131"/>
      <c r="N861" s="131"/>
      <c r="W861" s="5"/>
      <c r="Y861" s="184"/>
      <c r="AA861" s="184"/>
      <c r="AQ861" s="184"/>
    </row>
    <row r="862" spans="6:43" s="37" customFormat="1">
      <c r="F862" s="131"/>
      <c r="J862" s="131"/>
      <c r="N862" s="131"/>
      <c r="W862" s="5"/>
      <c r="Y862" s="184"/>
      <c r="AA862" s="184"/>
      <c r="AQ862" s="184"/>
    </row>
    <row r="863" spans="6:43" s="37" customFormat="1">
      <c r="F863" s="131"/>
      <c r="J863" s="131"/>
      <c r="N863" s="131"/>
      <c r="W863" s="5"/>
      <c r="Y863" s="184"/>
      <c r="AA863" s="184"/>
      <c r="AQ863" s="184"/>
    </row>
    <row r="864" spans="6:43" s="37" customFormat="1">
      <c r="F864" s="131"/>
      <c r="J864" s="131"/>
      <c r="N864" s="131"/>
      <c r="W864" s="5"/>
      <c r="Y864" s="184"/>
      <c r="AA864" s="184"/>
      <c r="AQ864" s="184"/>
    </row>
    <row r="865" spans="6:43" s="37" customFormat="1">
      <c r="F865" s="131"/>
      <c r="J865" s="131"/>
      <c r="N865" s="131"/>
      <c r="W865" s="5"/>
      <c r="Y865" s="184"/>
      <c r="AA865" s="184"/>
      <c r="AQ865" s="184"/>
    </row>
    <row r="866" spans="6:43" s="37" customFormat="1">
      <c r="F866" s="131"/>
      <c r="J866" s="131"/>
      <c r="N866" s="131"/>
      <c r="W866" s="5"/>
      <c r="Y866" s="184"/>
      <c r="AA866" s="184"/>
      <c r="AQ866" s="184"/>
    </row>
    <row r="867" spans="6:43" s="37" customFormat="1">
      <c r="F867" s="131"/>
      <c r="J867" s="131"/>
      <c r="N867" s="131"/>
      <c r="W867" s="5"/>
      <c r="Y867" s="184"/>
      <c r="AA867" s="184"/>
      <c r="AQ867" s="184"/>
    </row>
    <row r="868" spans="6:43" s="37" customFormat="1">
      <c r="F868" s="131"/>
      <c r="J868" s="131"/>
      <c r="N868" s="131"/>
      <c r="W868" s="5"/>
      <c r="Y868" s="184"/>
      <c r="AA868" s="184"/>
      <c r="AQ868" s="184"/>
    </row>
    <row r="869" spans="6:43" s="37" customFormat="1">
      <c r="F869" s="131"/>
      <c r="J869" s="131"/>
      <c r="N869" s="131"/>
      <c r="W869" s="5"/>
      <c r="Y869" s="184"/>
      <c r="AA869" s="184"/>
      <c r="AQ869" s="184"/>
    </row>
    <row r="870" spans="6:43" s="37" customFormat="1">
      <c r="F870" s="131"/>
      <c r="J870" s="131"/>
      <c r="N870" s="131"/>
      <c r="W870" s="5"/>
      <c r="Y870" s="184"/>
      <c r="AA870" s="184"/>
      <c r="AQ870" s="184"/>
    </row>
    <row r="871" spans="6:43" s="37" customFormat="1">
      <c r="F871" s="131"/>
      <c r="J871" s="131"/>
      <c r="N871" s="131"/>
      <c r="W871" s="5"/>
      <c r="Y871" s="184"/>
      <c r="AA871" s="184"/>
      <c r="AQ871" s="184"/>
    </row>
    <row r="872" spans="6:43" s="37" customFormat="1">
      <c r="F872" s="131"/>
      <c r="J872" s="131"/>
      <c r="N872" s="131"/>
      <c r="W872" s="5"/>
      <c r="Y872" s="184"/>
      <c r="AA872" s="184"/>
      <c r="AQ872" s="184"/>
    </row>
    <row r="873" spans="6:43" s="37" customFormat="1">
      <c r="F873" s="131"/>
      <c r="J873" s="131"/>
      <c r="N873" s="131"/>
      <c r="W873" s="5"/>
      <c r="Y873" s="184"/>
      <c r="AA873" s="184"/>
      <c r="AQ873" s="184"/>
    </row>
    <row r="874" spans="6:43" s="37" customFormat="1">
      <c r="F874" s="131"/>
      <c r="J874" s="131"/>
      <c r="N874" s="131"/>
      <c r="W874" s="5"/>
      <c r="Y874" s="184"/>
      <c r="AA874" s="184"/>
      <c r="AQ874" s="184"/>
    </row>
    <row r="875" spans="6:43" s="37" customFormat="1">
      <c r="F875" s="131"/>
      <c r="J875" s="131"/>
      <c r="N875" s="131"/>
      <c r="W875" s="5"/>
      <c r="Y875" s="184"/>
      <c r="AA875" s="184"/>
      <c r="AQ875" s="184"/>
    </row>
    <row r="876" spans="6:43" s="37" customFormat="1">
      <c r="F876" s="131"/>
      <c r="J876" s="131"/>
      <c r="N876" s="131"/>
      <c r="W876" s="5"/>
      <c r="Y876" s="184"/>
      <c r="AA876" s="184"/>
      <c r="AQ876" s="184"/>
    </row>
    <row r="877" spans="6:43" s="37" customFormat="1">
      <c r="F877" s="131"/>
      <c r="J877" s="131"/>
      <c r="N877" s="131"/>
      <c r="W877" s="5"/>
      <c r="Y877" s="184"/>
      <c r="AA877" s="184"/>
      <c r="AQ877" s="184"/>
    </row>
    <row r="878" spans="6:43" s="37" customFormat="1">
      <c r="F878" s="131"/>
      <c r="J878" s="131"/>
      <c r="N878" s="131"/>
      <c r="W878" s="5"/>
      <c r="Y878" s="184"/>
      <c r="AA878" s="184"/>
      <c r="AQ878" s="184"/>
    </row>
    <row r="879" spans="6:43" s="37" customFormat="1">
      <c r="F879" s="131"/>
      <c r="J879" s="131"/>
      <c r="N879" s="131"/>
      <c r="W879" s="5"/>
      <c r="Y879" s="184"/>
      <c r="AA879" s="184"/>
      <c r="AQ879" s="184"/>
    </row>
    <row r="880" spans="6:43" s="37" customFormat="1">
      <c r="F880" s="131"/>
      <c r="J880" s="131"/>
      <c r="N880" s="131"/>
      <c r="W880" s="5"/>
      <c r="Y880" s="184"/>
      <c r="AA880" s="184"/>
      <c r="AQ880" s="184"/>
    </row>
    <row r="881" spans="6:43" s="37" customFormat="1">
      <c r="F881" s="131"/>
      <c r="J881" s="131"/>
      <c r="N881" s="131"/>
      <c r="W881" s="5"/>
      <c r="Y881" s="184"/>
      <c r="AA881" s="184"/>
      <c r="AQ881" s="184"/>
    </row>
    <row r="882" spans="6:43" s="37" customFormat="1">
      <c r="F882" s="131"/>
      <c r="J882" s="131"/>
      <c r="N882" s="131"/>
      <c r="W882" s="5"/>
      <c r="Y882" s="184"/>
      <c r="AA882" s="184"/>
      <c r="AQ882" s="184"/>
    </row>
    <row r="883" spans="6:43" s="37" customFormat="1">
      <c r="F883" s="131"/>
      <c r="J883" s="131"/>
      <c r="N883" s="131"/>
      <c r="W883" s="5"/>
      <c r="Y883" s="184"/>
      <c r="AA883" s="184"/>
      <c r="AQ883" s="184"/>
    </row>
    <row r="884" spans="6:43" s="37" customFormat="1">
      <c r="F884" s="131"/>
      <c r="J884" s="131"/>
      <c r="N884" s="131"/>
      <c r="W884" s="5"/>
      <c r="Y884" s="184"/>
      <c r="AA884" s="184"/>
      <c r="AQ884" s="184"/>
    </row>
    <row r="885" spans="6:43" s="37" customFormat="1">
      <c r="F885" s="131"/>
      <c r="J885" s="131"/>
      <c r="N885" s="131"/>
      <c r="W885" s="5"/>
      <c r="Y885" s="184"/>
      <c r="AA885" s="184"/>
      <c r="AQ885" s="184"/>
    </row>
    <row r="886" spans="6:43" s="37" customFormat="1">
      <c r="F886" s="131"/>
      <c r="J886" s="131"/>
      <c r="N886" s="131"/>
      <c r="W886" s="5"/>
      <c r="Y886" s="184"/>
      <c r="AA886" s="184"/>
      <c r="AQ886" s="184"/>
    </row>
    <row r="887" spans="6:43" s="37" customFormat="1">
      <c r="F887" s="131"/>
      <c r="J887" s="131"/>
      <c r="N887" s="131"/>
      <c r="W887" s="5"/>
      <c r="Y887" s="184"/>
      <c r="AA887" s="184"/>
      <c r="AQ887" s="184"/>
    </row>
    <row r="888" spans="6:43" s="37" customFormat="1">
      <c r="F888" s="131"/>
      <c r="J888" s="131"/>
      <c r="N888" s="131"/>
      <c r="W888" s="5"/>
      <c r="Y888" s="184"/>
      <c r="AA888" s="184"/>
      <c r="AQ888" s="184"/>
    </row>
    <row r="889" spans="6:43" s="37" customFormat="1">
      <c r="F889" s="131"/>
      <c r="J889" s="131"/>
      <c r="N889" s="131"/>
      <c r="W889" s="5"/>
      <c r="Y889" s="184"/>
      <c r="AA889" s="184"/>
      <c r="AQ889" s="184"/>
    </row>
    <row r="890" spans="6:43" s="37" customFormat="1">
      <c r="F890" s="131"/>
      <c r="J890" s="131"/>
      <c r="N890" s="131"/>
      <c r="W890" s="5"/>
      <c r="Y890" s="184"/>
      <c r="AA890" s="184"/>
      <c r="AQ890" s="184"/>
    </row>
    <row r="891" spans="6:43" s="37" customFormat="1">
      <c r="F891" s="131"/>
      <c r="J891" s="131"/>
      <c r="N891" s="131"/>
      <c r="W891" s="5"/>
      <c r="Y891" s="184"/>
      <c r="AA891" s="184"/>
      <c r="AQ891" s="184"/>
    </row>
    <row r="892" spans="6:43" s="37" customFormat="1">
      <c r="F892" s="131"/>
      <c r="J892" s="131"/>
      <c r="N892" s="131"/>
      <c r="W892" s="5"/>
      <c r="Y892" s="184"/>
      <c r="AA892" s="184"/>
      <c r="AQ892" s="184"/>
    </row>
    <row r="893" spans="6:43" s="37" customFormat="1">
      <c r="F893" s="131"/>
      <c r="J893" s="131"/>
      <c r="N893" s="131"/>
      <c r="W893" s="5"/>
      <c r="Y893" s="184"/>
      <c r="AA893" s="184"/>
      <c r="AQ893" s="184"/>
    </row>
    <row r="894" spans="6:43" s="37" customFormat="1">
      <c r="F894" s="131"/>
      <c r="J894" s="131"/>
      <c r="N894" s="131"/>
      <c r="W894" s="5"/>
      <c r="Y894" s="184"/>
      <c r="AA894" s="184"/>
      <c r="AQ894" s="184"/>
    </row>
    <row r="895" spans="6:43" s="37" customFormat="1">
      <c r="F895" s="131"/>
      <c r="J895" s="131"/>
      <c r="N895" s="131"/>
      <c r="W895" s="5"/>
      <c r="Y895" s="184"/>
      <c r="AA895" s="184"/>
      <c r="AQ895" s="184"/>
    </row>
    <row r="896" spans="6:43" s="37" customFormat="1">
      <c r="F896" s="131"/>
      <c r="J896" s="131"/>
      <c r="N896" s="131"/>
      <c r="W896" s="5"/>
      <c r="Y896" s="184"/>
      <c r="AA896" s="184"/>
      <c r="AQ896" s="184"/>
    </row>
    <row r="897" spans="6:43" s="37" customFormat="1">
      <c r="F897" s="131"/>
      <c r="J897" s="131"/>
      <c r="N897" s="131"/>
      <c r="W897" s="5"/>
      <c r="Y897" s="184"/>
      <c r="AA897" s="184"/>
      <c r="AQ897" s="184"/>
    </row>
    <row r="898" spans="6:43" s="37" customFormat="1">
      <c r="F898" s="131"/>
      <c r="J898" s="131"/>
      <c r="N898" s="131"/>
      <c r="W898" s="5"/>
      <c r="Y898" s="184"/>
      <c r="AA898" s="184"/>
      <c r="AQ898" s="184"/>
    </row>
    <row r="899" spans="6:43" s="37" customFormat="1">
      <c r="F899" s="131"/>
      <c r="J899" s="131"/>
      <c r="N899" s="131"/>
      <c r="W899" s="5"/>
      <c r="Y899" s="184"/>
      <c r="AA899" s="184"/>
      <c r="AQ899" s="184"/>
    </row>
    <row r="900" spans="6:43" s="37" customFormat="1">
      <c r="F900" s="131"/>
      <c r="J900" s="131"/>
      <c r="N900" s="131"/>
      <c r="W900" s="5"/>
      <c r="Y900" s="184"/>
      <c r="AA900" s="184"/>
      <c r="AQ900" s="184"/>
    </row>
    <row r="901" spans="6:43" s="37" customFormat="1">
      <c r="F901" s="131"/>
      <c r="J901" s="131"/>
      <c r="N901" s="131"/>
      <c r="W901" s="5"/>
      <c r="Y901" s="184"/>
      <c r="AA901" s="184"/>
      <c r="AQ901" s="184"/>
    </row>
    <row r="902" spans="6:43" s="37" customFormat="1">
      <c r="F902" s="131"/>
      <c r="J902" s="131"/>
      <c r="N902" s="131"/>
      <c r="W902" s="5"/>
      <c r="Y902" s="184"/>
      <c r="AA902" s="184"/>
      <c r="AQ902" s="184"/>
    </row>
    <row r="903" spans="6:43" s="37" customFormat="1">
      <c r="F903" s="131"/>
      <c r="J903" s="131"/>
      <c r="N903" s="131"/>
      <c r="W903" s="5"/>
      <c r="Y903" s="184"/>
      <c r="AA903" s="184"/>
      <c r="AQ903" s="184"/>
    </row>
    <row r="904" spans="6:43" s="37" customFormat="1">
      <c r="F904" s="131"/>
      <c r="J904" s="131"/>
      <c r="N904" s="131"/>
      <c r="W904" s="5"/>
      <c r="Y904" s="184"/>
      <c r="AA904" s="184"/>
      <c r="AQ904" s="184"/>
    </row>
    <row r="905" spans="6:43" s="37" customFormat="1">
      <c r="F905" s="131"/>
      <c r="J905" s="131"/>
      <c r="N905" s="131"/>
      <c r="W905" s="5"/>
      <c r="Y905" s="184"/>
      <c r="AA905" s="184"/>
      <c r="AQ905" s="184"/>
    </row>
    <row r="906" spans="6:43" s="37" customFormat="1">
      <c r="F906" s="131"/>
      <c r="J906" s="131"/>
      <c r="N906" s="131"/>
      <c r="W906" s="5"/>
      <c r="Y906" s="184"/>
      <c r="AA906" s="184"/>
      <c r="AQ906" s="184"/>
    </row>
    <row r="907" spans="6:43" s="37" customFormat="1">
      <c r="F907" s="131"/>
      <c r="J907" s="131"/>
      <c r="N907" s="131"/>
      <c r="W907" s="5"/>
      <c r="Y907" s="184"/>
      <c r="AA907" s="184"/>
      <c r="AQ907" s="184"/>
    </row>
    <row r="908" spans="6:43" s="37" customFormat="1">
      <c r="F908" s="131"/>
      <c r="J908" s="131"/>
      <c r="N908" s="131"/>
      <c r="W908" s="5"/>
      <c r="Y908" s="184"/>
      <c r="AA908" s="184"/>
      <c r="AQ908" s="184"/>
    </row>
    <row r="909" spans="6:43" s="37" customFormat="1">
      <c r="F909" s="131"/>
      <c r="J909" s="131"/>
      <c r="N909" s="131"/>
      <c r="W909" s="5"/>
      <c r="Y909" s="184"/>
      <c r="AA909" s="184"/>
      <c r="AQ909" s="184"/>
    </row>
    <row r="910" spans="6:43" s="37" customFormat="1">
      <c r="F910" s="131"/>
      <c r="J910" s="131"/>
      <c r="N910" s="131"/>
      <c r="W910" s="5"/>
      <c r="Y910" s="184"/>
      <c r="AA910" s="184"/>
      <c r="AQ910" s="184"/>
    </row>
    <row r="911" spans="6:43" s="37" customFormat="1">
      <c r="F911" s="131"/>
      <c r="J911" s="131"/>
      <c r="N911" s="131"/>
      <c r="W911" s="5"/>
      <c r="Y911" s="184"/>
      <c r="AA911" s="184"/>
      <c r="AQ911" s="184"/>
    </row>
    <row r="912" spans="6:43" s="37" customFormat="1">
      <c r="F912" s="131"/>
      <c r="J912" s="131"/>
      <c r="N912" s="131"/>
      <c r="W912" s="5"/>
      <c r="Y912" s="184"/>
      <c r="AA912" s="184"/>
      <c r="AQ912" s="184"/>
    </row>
    <row r="913" spans="6:43" s="37" customFormat="1">
      <c r="F913" s="131"/>
      <c r="J913" s="131"/>
      <c r="N913" s="131"/>
      <c r="W913" s="5"/>
      <c r="Y913" s="184"/>
      <c r="AA913" s="184"/>
      <c r="AQ913" s="184"/>
    </row>
    <row r="914" spans="6:43" s="37" customFormat="1">
      <c r="F914" s="131"/>
      <c r="J914" s="131"/>
      <c r="N914" s="131"/>
      <c r="W914" s="5"/>
      <c r="Y914" s="184"/>
      <c r="AA914" s="184"/>
      <c r="AQ914" s="184"/>
    </row>
    <row r="915" spans="6:43" s="37" customFormat="1">
      <c r="F915" s="131"/>
      <c r="J915" s="131"/>
      <c r="N915" s="131"/>
      <c r="W915" s="5"/>
      <c r="Y915" s="184"/>
      <c r="AA915" s="184"/>
      <c r="AQ915" s="184"/>
    </row>
    <row r="916" spans="6:43" s="37" customFormat="1">
      <c r="F916" s="131"/>
      <c r="J916" s="131"/>
      <c r="N916" s="131"/>
      <c r="W916" s="5"/>
      <c r="Y916" s="184"/>
      <c r="AA916" s="184"/>
      <c r="AQ916" s="184"/>
    </row>
    <row r="917" spans="6:43" s="37" customFormat="1">
      <c r="F917" s="131"/>
      <c r="J917" s="131"/>
      <c r="N917" s="131"/>
      <c r="W917" s="5"/>
      <c r="Y917" s="184"/>
      <c r="AA917" s="184"/>
      <c r="AQ917" s="184"/>
    </row>
    <row r="918" spans="6:43" s="37" customFormat="1">
      <c r="F918" s="131"/>
      <c r="J918" s="131"/>
      <c r="N918" s="131"/>
      <c r="W918" s="5"/>
      <c r="Y918" s="184"/>
      <c r="AA918" s="184"/>
      <c r="AQ918" s="184"/>
    </row>
    <row r="919" spans="6:43" s="37" customFormat="1">
      <c r="F919" s="131"/>
      <c r="J919" s="131"/>
      <c r="N919" s="131"/>
      <c r="W919" s="5"/>
      <c r="Y919" s="184"/>
      <c r="AA919" s="184"/>
      <c r="AQ919" s="184"/>
    </row>
    <row r="920" spans="6:43" s="37" customFormat="1">
      <c r="F920" s="131"/>
      <c r="J920" s="131"/>
      <c r="N920" s="131"/>
      <c r="W920" s="5"/>
      <c r="Y920" s="184"/>
      <c r="AA920" s="184"/>
      <c r="AQ920" s="184"/>
    </row>
    <row r="921" spans="6:43" s="37" customFormat="1">
      <c r="F921" s="131"/>
      <c r="J921" s="131"/>
      <c r="N921" s="131"/>
      <c r="W921" s="5"/>
      <c r="Y921" s="184"/>
      <c r="AA921" s="184"/>
      <c r="AQ921" s="184"/>
    </row>
    <row r="922" spans="6:43" s="37" customFormat="1">
      <c r="F922" s="131"/>
      <c r="J922" s="131"/>
      <c r="N922" s="131"/>
      <c r="W922" s="5"/>
      <c r="Y922" s="184"/>
      <c r="AA922" s="184"/>
      <c r="AQ922" s="184"/>
    </row>
    <row r="923" spans="6:43" s="37" customFormat="1">
      <c r="F923" s="131"/>
      <c r="J923" s="131"/>
      <c r="N923" s="131"/>
      <c r="W923" s="5"/>
      <c r="Y923" s="184"/>
      <c r="AA923" s="184"/>
      <c r="AQ923" s="184"/>
    </row>
    <row r="924" spans="6:43" s="37" customFormat="1">
      <c r="F924" s="131"/>
      <c r="J924" s="131"/>
      <c r="N924" s="131"/>
      <c r="W924" s="5"/>
      <c r="Y924" s="184"/>
      <c r="AA924" s="184"/>
      <c r="AQ924" s="184"/>
    </row>
    <row r="925" spans="6:43" s="37" customFormat="1">
      <c r="F925" s="131"/>
      <c r="J925" s="131"/>
      <c r="N925" s="131"/>
      <c r="W925" s="5"/>
      <c r="Y925" s="184"/>
      <c r="AA925" s="184"/>
      <c r="AQ925" s="184"/>
    </row>
    <row r="926" spans="6:43" s="37" customFormat="1">
      <c r="F926" s="131"/>
      <c r="J926" s="131"/>
      <c r="N926" s="131"/>
      <c r="W926" s="5"/>
      <c r="Y926" s="184"/>
      <c r="AA926" s="184"/>
      <c r="AQ926" s="184"/>
    </row>
    <row r="927" spans="6:43" s="37" customFormat="1">
      <c r="F927" s="131"/>
      <c r="J927" s="131"/>
      <c r="N927" s="131"/>
      <c r="W927" s="5"/>
      <c r="Y927" s="184"/>
      <c r="AA927" s="184"/>
      <c r="AQ927" s="184"/>
    </row>
    <row r="928" spans="6:43" s="37" customFormat="1">
      <c r="F928" s="131"/>
      <c r="J928" s="131"/>
      <c r="N928" s="131"/>
      <c r="W928" s="5"/>
      <c r="Y928" s="184"/>
      <c r="AA928" s="184"/>
      <c r="AQ928" s="184"/>
    </row>
    <row r="929" spans="6:43" s="37" customFormat="1">
      <c r="F929" s="131"/>
      <c r="J929" s="131"/>
      <c r="N929" s="131"/>
      <c r="W929" s="5"/>
      <c r="Y929" s="184"/>
      <c r="AA929" s="184"/>
      <c r="AQ929" s="184"/>
    </row>
    <row r="930" spans="6:43" s="37" customFormat="1">
      <c r="F930" s="131"/>
      <c r="J930" s="131"/>
      <c r="N930" s="131"/>
      <c r="W930" s="5"/>
      <c r="Y930" s="184"/>
      <c r="AA930" s="184"/>
      <c r="AQ930" s="184"/>
    </row>
    <row r="931" spans="6:43" s="37" customFormat="1">
      <c r="F931" s="131"/>
      <c r="J931" s="131"/>
      <c r="N931" s="131"/>
      <c r="W931" s="5"/>
      <c r="Y931" s="184"/>
      <c r="AA931" s="184"/>
      <c r="AQ931" s="184"/>
    </row>
    <row r="932" spans="6:43" s="37" customFormat="1">
      <c r="F932" s="131"/>
      <c r="J932" s="131"/>
      <c r="N932" s="131"/>
      <c r="W932" s="5"/>
      <c r="Y932" s="184"/>
      <c r="AA932" s="184"/>
      <c r="AQ932" s="184"/>
    </row>
    <row r="933" spans="6:43" s="37" customFormat="1">
      <c r="F933" s="131"/>
      <c r="J933" s="131"/>
      <c r="N933" s="131"/>
      <c r="W933" s="5"/>
      <c r="Y933" s="184"/>
      <c r="AA933" s="184"/>
      <c r="AQ933" s="184"/>
    </row>
    <row r="934" spans="6:43" s="37" customFormat="1">
      <c r="F934" s="131"/>
      <c r="J934" s="131"/>
      <c r="N934" s="131"/>
      <c r="W934" s="5"/>
      <c r="Y934" s="184"/>
      <c r="AA934" s="184"/>
      <c r="AQ934" s="184"/>
    </row>
    <row r="935" spans="6:43" s="37" customFormat="1">
      <c r="F935" s="131"/>
      <c r="J935" s="131"/>
      <c r="N935" s="131"/>
      <c r="W935" s="5"/>
      <c r="Y935" s="184"/>
      <c r="AA935" s="184"/>
      <c r="AQ935" s="184"/>
    </row>
    <row r="936" spans="6:43" s="37" customFormat="1">
      <c r="F936" s="131"/>
      <c r="J936" s="131"/>
      <c r="N936" s="131"/>
      <c r="W936" s="5"/>
      <c r="Y936" s="184"/>
      <c r="AA936" s="184"/>
      <c r="AQ936" s="184"/>
    </row>
    <row r="937" spans="6:43" s="37" customFormat="1">
      <c r="F937" s="131"/>
      <c r="J937" s="131"/>
      <c r="N937" s="131"/>
      <c r="W937" s="5"/>
      <c r="Y937" s="184"/>
      <c r="AA937" s="184"/>
      <c r="AQ937" s="184"/>
    </row>
    <row r="938" spans="6:43" s="37" customFormat="1">
      <c r="F938" s="131"/>
      <c r="J938" s="131"/>
      <c r="N938" s="131"/>
      <c r="W938" s="5"/>
      <c r="Y938" s="184"/>
      <c r="AA938" s="184"/>
      <c r="AQ938" s="184"/>
    </row>
    <row r="939" spans="6:43" s="37" customFormat="1">
      <c r="F939" s="131"/>
      <c r="J939" s="131"/>
      <c r="N939" s="131"/>
      <c r="W939" s="5"/>
      <c r="Y939" s="184"/>
      <c r="AA939" s="184"/>
      <c r="AQ939" s="184"/>
    </row>
    <row r="940" spans="6:43" s="37" customFormat="1">
      <c r="F940" s="131"/>
      <c r="J940" s="131"/>
      <c r="N940" s="131"/>
      <c r="W940" s="5"/>
      <c r="Y940" s="184"/>
      <c r="AA940" s="184"/>
      <c r="AQ940" s="184"/>
    </row>
    <row r="941" spans="6:43" s="37" customFormat="1">
      <c r="F941" s="131"/>
      <c r="J941" s="131"/>
      <c r="N941" s="131"/>
      <c r="W941" s="5"/>
      <c r="Y941" s="184"/>
      <c r="AA941" s="184"/>
      <c r="AQ941" s="184"/>
    </row>
    <row r="942" spans="6:43" s="37" customFormat="1">
      <c r="F942" s="131"/>
      <c r="J942" s="131"/>
      <c r="N942" s="131"/>
      <c r="W942" s="5"/>
      <c r="Y942" s="184"/>
      <c r="AA942" s="184"/>
      <c r="AQ942" s="184"/>
    </row>
    <row r="943" spans="6:43" s="37" customFormat="1">
      <c r="F943" s="131"/>
      <c r="J943" s="131"/>
      <c r="N943" s="131"/>
      <c r="W943" s="5"/>
      <c r="Y943" s="184"/>
      <c r="AA943" s="184"/>
      <c r="AQ943" s="184"/>
    </row>
    <row r="944" spans="6:43" s="37" customFormat="1">
      <c r="F944" s="131"/>
      <c r="J944" s="131"/>
      <c r="N944" s="131"/>
      <c r="W944" s="5"/>
      <c r="Y944" s="184"/>
      <c r="AA944" s="184"/>
      <c r="AQ944" s="184"/>
    </row>
    <row r="945" spans="6:43" s="37" customFormat="1">
      <c r="F945" s="131"/>
      <c r="J945" s="131"/>
      <c r="N945" s="131"/>
      <c r="W945" s="5"/>
      <c r="Y945" s="184"/>
      <c r="AA945" s="184"/>
      <c r="AQ945" s="184"/>
    </row>
    <row r="946" spans="6:43" s="37" customFormat="1">
      <c r="F946" s="131"/>
      <c r="J946" s="131"/>
      <c r="N946" s="131"/>
      <c r="W946" s="5"/>
      <c r="Y946" s="184"/>
      <c r="AA946" s="184"/>
      <c r="AQ946" s="184"/>
    </row>
    <row r="947" spans="6:43" s="37" customFormat="1">
      <c r="F947" s="131"/>
      <c r="J947" s="131"/>
      <c r="N947" s="131"/>
      <c r="W947" s="5"/>
      <c r="Y947" s="184"/>
      <c r="AA947" s="184"/>
      <c r="AQ947" s="184"/>
    </row>
    <row r="948" spans="6:43" s="37" customFormat="1">
      <c r="F948" s="131"/>
      <c r="J948" s="131"/>
      <c r="N948" s="131"/>
      <c r="W948" s="5"/>
      <c r="Y948" s="184"/>
      <c r="AA948" s="184"/>
      <c r="AQ948" s="184"/>
    </row>
    <row r="949" spans="6:43" s="37" customFormat="1">
      <c r="F949" s="131"/>
      <c r="J949" s="131"/>
      <c r="N949" s="131"/>
      <c r="W949" s="5"/>
      <c r="Y949" s="184"/>
      <c r="AA949" s="184"/>
      <c r="AQ949" s="184"/>
    </row>
    <row r="950" spans="6:43" s="37" customFormat="1">
      <c r="F950" s="131"/>
      <c r="J950" s="131"/>
      <c r="N950" s="131"/>
      <c r="W950" s="5"/>
      <c r="Y950" s="184"/>
      <c r="AA950" s="184"/>
      <c r="AQ950" s="184"/>
    </row>
    <row r="951" spans="6:43" s="37" customFormat="1">
      <c r="F951" s="131"/>
      <c r="J951" s="131"/>
      <c r="N951" s="131"/>
      <c r="W951" s="5"/>
      <c r="Y951" s="184"/>
      <c r="AA951" s="184"/>
      <c r="AQ951" s="184"/>
    </row>
    <row r="952" spans="6:43" s="37" customFormat="1">
      <c r="F952" s="131"/>
      <c r="J952" s="131"/>
      <c r="N952" s="131"/>
      <c r="W952" s="5"/>
      <c r="Y952" s="184"/>
      <c r="AA952" s="184"/>
      <c r="AQ952" s="184"/>
    </row>
    <row r="953" spans="6:43" s="37" customFormat="1">
      <c r="F953" s="131"/>
      <c r="J953" s="131"/>
      <c r="N953" s="131"/>
      <c r="W953" s="5"/>
      <c r="Y953" s="184"/>
      <c r="AA953" s="184"/>
      <c r="AQ953" s="184"/>
    </row>
    <row r="954" spans="6:43" s="37" customFormat="1">
      <c r="F954" s="131"/>
      <c r="J954" s="131"/>
      <c r="N954" s="131"/>
      <c r="W954" s="5"/>
      <c r="Y954" s="184"/>
      <c r="AA954" s="184"/>
      <c r="AQ954" s="184"/>
    </row>
    <row r="955" spans="6:43" s="37" customFormat="1">
      <c r="F955" s="131"/>
      <c r="J955" s="131"/>
      <c r="N955" s="131"/>
      <c r="W955" s="5"/>
      <c r="Y955" s="184"/>
      <c r="AA955" s="184"/>
      <c r="AQ955" s="184"/>
    </row>
    <row r="956" spans="6:43" s="37" customFormat="1">
      <c r="F956" s="131"/>
      <c r="J956" s="131"/>
      <c r="N956" s="131"/>
      <c r="W956" s="5"/>
      <c r="Y956" s="184"/>
      <c r="AA956" s="184"/>
      <c r="AQ956" s="184"/>
    </row>
    <row r="957" spans="6:43" s="37" customFormat="1">
      <c r="F957" s="131"/>
      <c r="J957" s="131"/>
      <c r="N957" s="131"/>
      <c r="W957" s="5"/>
      <c r="Y957" s="184"/>
      <c r="AA957" s="184"/>
      <c r="AQ957" s="184"/>
    </row>
    <row r="958" spans="6:43" s="37" customFormat="1">
      <c r="F958" s="131"/>
      <c r="J958" s="131"/>
      <c r="N958" s="131"/>
      <c r="W958" s="5"/>
      <c r="Y958" s="184"/>
      <c r="AA958" s="184"/>
      <c r="AQ958" s="184"/>
    </row>
    <row r="959" spans="6:43" s="37" customFormat="1">
      <c r="F959" s="131"/>
      <c r="J959" s="131"/>
      <c r="N959" s="131"/>
      <c r="W959" s="5"/>
      <c r="Y959" s="184"/>
      <c r="AA959" s="184"/>
      <c r="AQ959" s="184"/>
    </row>
    <row r="960" spans="6:43" s="37" customFormat="1">
      <c r="F960" s="131"/>
      <c r="J960" s="131"/>
      <c r="N960" s="131"/>
      <c r="W960" s="5"/>
      <c r="Y960" s="184"/>
      <c r="AA960" s="184"/>
      <c r="AQ960" s="184"/>
    </row>
    <row r="961" spans="6:43" s="37" customFormat="1">
      <c r="F961" s="131"/>
      <c r="J961" s="131"/>
      <c r="N961" s="131"/>
      <c r="W961" s="5"/>
      <c r="Y961" s="184"/>
      <c r="AA961" s="184"/>
      <c r="AQ961" s="184"/>
    </row>
    <row r="962" spans="6:43" s="37" customFormat="1">
      <c r="F962" s="131"/>
      <c r="J962" s="131"/>
      <c r="N962" s="131"/>
      <c r="W962" s="5"/>
      <c r="Y962" s="184"/>
      <c r="AA962" s="184"/>
      <c r="AQ962" s="184"/>
    </row>
    <row r="963" spans="6:43" s="37" customFormat="1">
      <c r="F963" s="131"/>
      <c r="J963" s="131"/>
      <c r="N963" s="131"/>
      <c r="W963" s="5"/>
      <c r="Y963" s="184"/>
      <c r="AA963" s="184"/>
      <c r="AQ963" s="184"/>
    </row>
    <row r="964" spans="6:43" s="37" customFormat="1">
      <c r="F964" s="131"/>
      <c r="J964" s="131"/>
      <c r="N964" s="131"/>
      <c r="W964" s="5"/>
      <c r="Y964" s="184"/>
      <c r="AA964" s="184"/>
      <c r="AQ964" s="184"/>
    </row>
    <row r="965" spans="6:43" s="37" customFormat="1">
      <c r="F965" s="131"/>
      <c r="J965" s="131"/>
      <c r="N965" s="131"/>
      <c r="W965" s="5"/>
      <c r="Y965" s="184"/>
      <c r="AA965" s="184"/>
      <c r="AQ965" s="184"/>
    </row>
    <row r="966" spans="6:43" s="37" customFormat="1">
      <c r="F966" s="131"/>
      <c r="J966" s="131"/>
      <c r="N966" s="131"/>
      <c r="W966" s="5"/>
      <c r="Y966" s="184"/>
      <c r="AA966" s="184"/>
      <c r="AQ966" s="184"/>
    </row>
    <row r="967" spans="6:43" s="37" customFormat="1">
      <c r="F967" s="131"/>
      <c r="J967" s="131"/>
      <c r="N967" s="131"/>
      <c r="W967" s="5"/>
      <c r="Y967" s="184"/>
      <c r="AA967" s="184"/>
      <c r="AQ967" s="184"/>
    </row>
    <row r="968" spans="6:43" s="37" customFormat="1">
      <c r="F968" s="131"/>
      <c r="J968" s="131"/>
      <c r="N968" s="131"/>
      <c r="W968" s="5"/>
      <c r="Y968" s="184"/>
      <c r="AA968" s="184"/>
      <c r="AQ968" s="184"/>
    </row>
    <row r="969" spans="6:43" s="37" customFormat="1">
      <c r="F969" s="131"/>
      <c r="J969" s="131"/>
      <c r="N969" s="131"/>
      <c r="W969" s="5"/>
      <c r="Y969" s="184"/>
      <c r="AA969" s="184"/>
      <c r="AQ969" s="184"/>
    </row>
    <row r="970" spans="6:43" s="37" customFormat="1">
      <c r="F970" s="131"/>
      <c r="J970" s="131"/>
      <c r="N970" s="131"/>
      <c r="W970" s="5"/>
      <c r="Y970" s="184"/>
      <c r="AA970" s="184"/>
      <c r="AQ970" s="184"/>
    </row>
    <row r="971" spans="6:43" s="37" customFormat="1">
      <c r="F971" s="131"/>
      <c r="J971" s="131"/>
      <c r="N971" s="131"/>
      <c r="W971" s="5"/>
      <c r="Y971" s="184"/>
      <c r="AA971" s="184"/>
      <c r="AQ971" s="184"/>
    </row>
    <row r="972" spans="6:43" s="37" customFormat="1">
      <c r="F972" s="131"/>
      <c r="J972" s="131"/>
      <c r="N972" s="131"/>
      <c r="W972" s="5"/>
      <c r="Y972" s="184"/>
      <c r="AA972" s="184"/>
      <c r="AQ972" s="184"/>
    </row>
    <row r="973" spans="6:43" s="37" customFormat="1">
      <c r="F973" s="131"/>
      <c r="J973" s="131"/>
      <c r="N973" s="131"/>
      <c r="W973" s="5"/>
      <c r="Y973" s="184"/>
      <c r="AA973" s="184"/>
      <c r="AQ973" s="184"/>
    </row>
    <row r="974" spans="6:43" s="37" customFormat="1">
      <c r="F974" s="131"/>
      <c r="J974" s="131"/>
      <c r="N974" s="131"/>
      <c r="W974" s="5"/>
      <c r="Y974" s="184"/>
      <c r="AA974" s="184"/>
      <c r="AQ974" s="184"/>
    </row>
    <row r="975" spans="6:43" s="37" customFormat="1">
      <c r="F975" s="131"/>
      <c r="J975" s="131"/>
      <c r="N975" s="131"/>
      <c r="W975" s="5"/>
      <c r="Y975" s="184"/>
      <c r="AA975" s="184"/>
      <c r="AQ975" s="184"/>
    </row>
    <row r="976" spans="6:43" s="37" customFormat="1">
      <c r="F976" s="131"/>
      <c r="J976" s="131"/>
      <c r="N976" s="131"/>
      <c r="W976" s="5"/>
      <c r="Y976" s="184"/>
      <c r="AA976" s="184"/>
      <c r="AQ976" s="184"/>
    </row>
    <row r="977" spans="6:43" s="37" customFormat="1">
      <c r="F977" s="131"/>
      <c r="J977" s="131"/>
      <c r="N977" s="131"/>
      <c r="W977" s="5"/>
      <c r="Y977" s="184"/>
      <c r="AA977" s="184"/>
      <c r="AQ977" s="184"/>
    </row>
    <row r="978" spans="6:43" s="37" customFormat="1">
      <c r="F978" s="131"/>
      <c r="J978" s="131"/>
      <c r="N978" s="131"/>
      <c r="W978" s="5"/>
      <c r="Y978" s="184"/>
      <c r="AA978" s="184"/>
      <c r="AQ978" s="184"/>
    </row>
    <row r="979" spans="6:43" s="37" customFormat="1">
      <c r="F979" s="131"/>
      <c r="J979" s="131"/>
      <c r="N979" s="131"/>
      <c r="W979" s="5"/>
      <c r="Y979" s="184"/>
      <c r="AA979" s="184"/>
      <c r="AQ979" s="184"/>
    </row>
    <row r="980" spans="6:43" s="37" customFormat="1">
      <c r="F980" s="131"/>
      <c r="J980" s="131"/>
      <c r="N980" s="131"/>
      <c r="W980" s="5"/>
      <c r="Y980" s="184"/>
      <c r="AA980" s="184"/>
      <c r="AQ980" s="184"/>
    </row>
    <row r="981" spans="6:43" s="37" customFormat="1">
      <c r="F981" s="131"/>
      <c r="J981" s="131"/>
      <c r="N981" s="131"/>
      <c r="W981" s="5"/>
      <c r="Y981" s="184"/>
      <c r="AA981" s="184"/>
      <c r="AQ981" s="184"/>
    </row>
    <row r="982" spans="6:43" s="37" customFormat="1">
      <c r="F982" s="131"/>
      <c r="J982" s="131"/>
      <c r="N982" s="131"/>
      <c r="W982" s="5"/>
      <c r="Y982" s="184"/>
      <c r="AA982" s="184"/>
      <c r="AQ982" s="184"/>
    </row>
    <row r="983" spans="6:43" s="37" customFormat="1">
      <c r="F983" s="131"/>
      <c r="J983" s="131"/>
      <c r="N983" s="131"/>
      <c r="W983" s="5"/>
      <c r="Y983" s="184"/>
      <c r="AA983" s="184"/>
      <c r="AQ983" s="184"/>
    </row>
    <row r="984" spans="6:43" s="37" customFormat="1">
      <c r="F984" s="131"/>
      <c r="J984" s="131"/>
      <c r="N984" s="131"/>
      <c r="W984" s="5"/>
      <c r="Y984" s="184"/>
      <c r="AA984" s="184"/>
      <c r="AQ984" s="184"/>
    </row>
    <row r="985" spans="6:43" s="37" customFormat="1">
      <c r="F985" s="131"/>
      <c r="J985" s="131"/>
      <c r="N985" s="131"/>
      <c r="W985" s="5"/>
      <c r="Y985" s="184"/>
      <c r="AA985" s="184"/>
      <c r="AQ985" s="184"/>
    </row>
    <row r="986" spans="6:43" s="37" customFormat="1">
      <c r="F986" s="131"/>
      <c r="J986" s="131"/>
      <c r="N986" s="131"/>
      <c r="W986" s="5"/>
      <c r="Y986" s="184"/>
      <c r="AA986" s="184"/>
      <c r="AQ986" s="184"/>
    </row>
    <row r="987" spans="6:43" s="37" customFormat="1">
      <c r="F987" s="131"/>
      <c r="J987" s="131"/>
      <c r="N987" s="131"/>
      <c r="W987" s="5"/>
      <c r="Y987" s="184"/>
      <c r="AA987" s="184"/>
      <c r="AQ987" s="184"/>
    </row>
    <row r="988" spans="6:43" s="37" customFormat="1">
      <c r="F988" s="131"/>
      <c r="J988" s="131"/>
      <c r="N988" s="131"/>
      <c r="W988" s="5"/>
      <c r="Y988" s="184"/>
      <c r="AA988" s="184"/>
      <c r="AQ988" s="184"/>
    </row>
    <row r="989" spans="6:43" s="37" customFormat="1">
      <c r="F989" s="131"/>
      <c r="J989" s="131"/>
      <c r="N989" s="131"/>
      <c r="W989" s="5"/>
      <c r="Y989" s="184"/>
      <c r="AA989" s="184"/>
      <c r="AQ989" s="184"/>
    </row>
    <row r="990" spans="6:43" s="37" customFormat="1">
      <c r="F990" s="131"/>
      <c r="J990" s="131"/>
      <c r="N990" s="131"/>
      <c r="W990" s="5"/>
      <c r="Y990" s="184"/>
      <c r="AA990" s="184"/>
      <c r="AQ990" s="184"/>
    </row>
    <row r="991" spans="6:43" s="37" customFormat="1">
      <c r="F991" s="131"/>
      <c r="J991" s="131"/>
      <c r="N991" s="131"/>
      <c r="W991" s="5"/>
      <c r="Y991" s="184"/>
      <c r="AA991" s="184"/>
      <c r="AQ991" s="184"/>
    </row>
    <row r="992" spans="6:43" s="37" customFormat="1">
      <c r="F992" s="131"/>
      <c r="J992" s="131"/>
      <c r="N992" s="131"/>
      <c r="W992" s="5"/>
      <c r="Y992" s="184"/>
      <c r="AA992" s="184"/>
      <c r="AQ992" s="184"/>
    </row>
    <row r="993" spans="6:43" s="37" customFormat="1">
      <c r="F993" s="131"/>
      <c r="J993" s="131"/>
      <c r="N993" s="131"/>
      <c r="W993" s="5"/>
      <c r="Y993" s="184"/>
      <c r="AA993" s="184"/>
      <c r="AQ993" s="184"/>
    </row>
    <row r="994" spans="6:43" s="37" customFormat="1">
      <c r="F994" s="131"/>
      <c r="J994" s="131"/>
      <c r="N994" s="131"/>
      <c r="W994" s="5"/>
      <c r="Y994" s="184"/>
      <c r="AA994" s="184"/>
      <c r="AQ994" s="184"/>
    </row>
    <row r="995" spans="6:43" s="37" customFormat="1">
      <c r="F995" s="131"/>
      <c r="J995" s="131"/>
      <c r="N995" s="131"/>
      <c r="W995" s="5"/>
      <c r="Y995" s="184"/>
      <c r="AA995" s="184"/>
      <c r="AQ995" s="184"/>
    </row>
    <row r="996" spans="6:43" s="37" customFormat="1">
      <c r="F996" s="131"/>
      <c r="J996" s="131"/>
      <c r="N996" s="131"/>
      <c r="W996" s="5"/>
      <c r="Y996" s="184"/>
      <c r="AA996" s="184"/>
      <c r="AQ996" s="184"/>
    </row>
    <row r="997" spans="6:43" s="37" customFormat="1">
      <c r="F997" s="131"/>
      <c r="J997" s="131"/>
      <c r="N997" s="131"/>
      <c r="W997" s="5"/>
      <c r="Y997" s="184"/>
      <c r="AA997" s="184"/>
      <c r="AQ997" s="184"/>
    </row>
    <row r="998" spans="6:43" s="37" customFormat="1">
      <c r="F998" s="131"/>
      <c r="J998" s="131"/>
      <c r="N998" s="131"/>
      <c r="W998" s="5"/>
      <c r="Y998" s="184"/>
      <c r="AA998" s="184"/>
      <c r="AQ998" s="184"/>
    </row>
    <row r="999" spans="6:43" s="37" customFormat="1">
      <c r="F999" s="131"/>
      <c r="J999" s="131"/>
      <c r="N999" s="131"/>
      <c r="W999" s="5"/>
      <c r="Y999" s="184"/>
      <c r="AA999" s="184"/>
      <c r="AQ999" s="184"/>
    </row>
    <row r="1000" spans="6:43" s="37" customFormat="1">
      <c r="F1000" s="131"/>
      <c r="J1000" s="131"/>
      <c r="N1000" s="131"/>
      <c r="W1000" s="5"/>
      <c r="Y1000" s="184"/>
      <c r="AA1000" s="184"/>
      <c r="AQ1000" s="184"/>
    </row>
    <row r="1001" spans="6:43" s="37" customFormat="1">
      <c r="F1001" s="131"/>
      <c r="J1001" s="131"/>
      <c r="N1001" s="131"/>
      <c r="W1001" s="5"/>
      <c r="Y1001" s="184"/>
      <c r="AA1001" s="184"/>
      <c r="AQ1001" s="184"/>
    </row>
    <row r="1002" spans="6:43" s="37" customFormat="1">
      <c r="F1002" s="131"/>
      <c r="J1002" s="131"/>
      <c r="N1002" s="131"/>
      <c r="W1002" s="5"/>
      <c r="Y1002" s="184"/>
      <c r="AA1002" s="184"/>
      <c r="AQ1002" s="184"/>
    </row>
    <row r="1003" spans="6:43" s="37" customFormat="1">
      <c r="F1003" s="131"/>
      <c r="J1003" s="131"/>
      <c r="N1003" s="131"/>
      <c r="W1003" s="5"/>
      <c r="Y1003" s="184"/>
      <c r="AA1003" s="184"/>
      <c r="AQ1003" s="184"/>
    </row>
    <row r="1004" spans="6:43" s="37" customFormat="1">
      <c r="F1004" s="131"/>
      <c r="J1004" s="131"/>
      <c r="N1004" s="131"/>
      <c r="W1004" s="5"/>
      <c r="Y1004" s="184"/>
      <c r="AA1004" s="184"/>
      <c r="AQ1004" s="184"/>
    </row>
    <row r="1005" spans="6:43" s="37" customFormat="1">
      <c r="F1005" s="131"/>
      <c r="J1005" s="131"/>
      <c r="N1005" s="131"/>
      <c r="W1005" s="5"/>
      <c r="Y1005" s="184"/>
      <c r="AA1005" s="184"/>
      <c r="AQ1005" s="184"/>
    </row>
    <row r="1006" spans="6:43" s="37" customFormat="1">
      <c r="F1006" s="131"/>
      <c r="J1006" s="131"/>
      <c r="N1006" s="131"/>
      <c r="W1006" s="5"/>
      <c r="Y1006" s="184"/>
      <c r="AA1006" s="184"/>
      <c r="AQ1006" s="184"/>
    </row>
    <row r="1007" spans="6:43" s="37" customFormat="1">
      <c r="F1007" s="131"/>
      <c r="J1007" s="131"/>
      <c r="N1007" s="131"/>
      <c r="W1007" s="5"/>
      <c r="Y1007" s="184"/>
      <c r="AA1007" s="184"/>
      <c r="AQ1007" s="184"/>
    </row>
    <row r="1008" spans="6:43" s="37" customFormat="1">
      <c r="F1008" s="131"/>
      <c r="J1008" s="131"/>
      <c r="N1008" s="131"/>
      <c r="W1008" s="5"/>
      <c r="Y1008" s="184"/>
      <c r="AA1008" s="184"/>
      <c r="AQ1008" s="184"/>
    </row>
    <row r="1009" spans="6:43" s="37" customFormat="1">
      <c r="F1009" s="131"/>
      <c r="J1009" s="131"/>
      <c r="N1009" s="131"/>
      <c r="W1009" s="5"/>
      <c r="Y1009" s="184"/>
      <c r="AA1009" s="184"/>
      <c r="AQ1009" s="184"/>
    </row>
    <row r="1010" spans="6:43" s="37" customFormat="1">
      <c r="F1010" s="131"/>
      <c r="J1010" s="131"/>
      <c r="N1010" s="131"/>
      <c r="W1010" s="5"/>
      <c r="Y1010" s="184"/>
      <c r="AA1010" s="184"/>
      <c r="AQ1010" s="184"/>
    </row>
    <row r="1011" spans="6:43" s="37" customFormat="1">
      <c r="F1011" s="131"/>
      <c r="J1011" s="131"/>
      <c r="N1011" s="131"/>
      <c r="W1011" s="5"/>
      <c r="Y1011" s="184"/>
      <c r="AA1011" s="184"/>
      <c r="AQ1011" s="184"/>
    </row>
    <row r="1012" spans="6:43" s="37" customFormat="1">
      <c r="F1012" s="131"/>
      <c r="J1012" s="131"/>
      <c r="N1012" s="131"/>
      <c r="W1012" s="5"/>
      <c r="Y1012" s="184"/>
      <c r="AA1012" s="184"/>
      <c r="AQ1012" s="184"/>
    </row>
    <row r="1013" spans="6:43" s="37" customFormat="1">
      <c r="F1013" s="131"/>
      <c r="J1013" s="131"/>
      <c r="N1013" s="131"/>
      <c r="W1013" s="5"/>
      <c r="Y1013" s="184"/>
      <c r="AA1013" s="184"/>
      <c r="AQ1013" s="184"/>
    </row>
    <row r="1014" spans="6:43" s="37" customFormat="1">
      <c r="F1014" s="131"/>
      <c r="J1014" s="131"/>
      <c r="N1014" s="131"/>
      <c r="W1014" s="5"/>
      <c r="Y1014" s="184"/>
      <c r="AA1014" s="184"/>
      <c r="AQ1014" s="184"/>
    </row>
    <row r="1015" spans="6:43" s="37" customFormat="1">
      <c r="F1015" s="131"/>
      <c r="J1015" s="131"/>
      <c r="N1015" s="131"/>
      <c r="W1015" s="5"/>
      <c r="Y1015" s="184"/>
      <c r="AA1015" s="184"/>
      <c r="AQ1015" s="184"/>
    </row>
    <row r="1016" spans="6:43" s="37" customFormat="1">
      <c r="F1016" s="131"/>
      <c r="J1016" s="131"/>
      <c r="N1016" s="131"/>
      <c r="W1016" s="5"/>
      <c r="Y1016" s="184"/>
      <c r="AA1016" s="184"/>
      <c r="AQ1016" s="184"/>
    </row>
    <row r="1017" spans="6:43" s="37" customFormat="1">
      <c r="F1017" s="131"/>
      <c r="J1017" s="131"/>
      <c r="N1017" s="131"/>
      <c r="W1017" s="5"/>
      <c r="Y1017" s="184"/>
      <c r="AA1017" s="184"/>
      <c r="AQ1017" s="184"/>
    </row>
    <row r="1018" spans="6:43" s="37" customFormat="1">
      <c r="F1018" s="131"/>
      <c r="J1018" s="131"/>
      <c r="N1018" s="131"/>
      <c r="W1018" s="5"/>
      <c r="Y1018" s="184"/>
      <c r="AA1018" s="184"/>
      <c r="AQ1018" s="184"/>
    </row>
    <row r="1019" spans="6:43" s="37" customFormat="1">
      <c r="F1019" s="131"/>
      <c r="J1019" s="131"/>
      <c r="N1019" s="131"/>
      <c r="W1019" s="5"/>
      <c r="Y1019" s="184"/>
      <c r="AA1019" s="184"/>
      <c r="AQ1019" s="184"/>
    </row>
    <row r="1020" spans="6:43" s="37" customFormat="1">
      <c r="F1020" s="131"/>
      <c r="J1020" s="131"/>
      <c r="N1020" s="131"/>
      <c r="W1020" s="5"/>
      <c r="Y1020" s="184"/>
      <c r="AA1020" s="184"/>
      <c r="AQ1020" s="184"/>
    </row>
    <row r="1021" spans="6:43" s="37" customFormat="1">
      <c r="F1021" s="131"/>
      <c r="J1021" s="131"/>
      <c r="N1021" s="131"/>
      <c r="W1021" s="5"/>
      <c r="Y1021" s="184"/>
      <c r="AA1021" s="184"/>
      <c r="AQ1021" s="184"/>
    </row>
    <row r="1022" spans="6:43" s="37" customFormat="1">
      <c r="F1022" s="131"/>
      <c r="J1022" s="131"/>
      <c r="N1022" s="131"/>
      <c r="W1022" s="5"/>
      <c r="Y1022" s="184"/>
      <c r="AA1022" s="184"/>
      <c r="AQ1022" s="184"/>
    </row>
    <row r="1023" spans="6:43" s="37" customFormat="1">
      <c r="F1023" s="131"/>
      <c r="J1023" s="131"/>
      <c r="N1023" s="131"/>
      <c r="W1023" s="5"/>
      <c r="Y1023" s="184"/>
      <c r="AA1023" s="184"/>
      <c r="AQ1023" s="184"/>
    </row>
    <row r="1024" spans="6:43" s="37" customFormat="1">
      <c r="F1024" s="131"/>
      <c r="J1024" s="131"/>
      <c r="N1024" s="131"/>
      <c r="W1024" s="5"/>
      <c r="Y1024" s="184"/>
      <c r="AA1024" s="184"/>
      <c r="AQ1024" s="184"/>
    </row>
    <row r="1025" spans="6:43" s="37" customFormat="1">
      <c r="F1025" s="131"/>
      <c r="J1025" s="131"/>
      <c r="N1025" s="131"/>
      <c r="W1025" s="5"/>
      <c r="Y1025" s="184"/>
      <c r="AA1025" s="184"/>
      <c r="AQ1025" s="184"/>
    </row>
    <row r="1026" spans="6:43" s="37" customFormat="1">
      <c r="F1026" s="131"/>
      <c r="J1026" s="131"/>
      <c r="N1026" s="131"/>
      <c r="W1026" s="5"/>
      <c r="Y1026" s="184"/>
      <c r="AA1026" s="184"/>
      <c r="AQ1026" s="184"/>
    </row>
    <row r="1027" spans="6:43" s="37" customFormat="1">
      <c r="F1027" s="131"/>
      <c r="J1027" s="131"/>
      <c r="N1027" s="131"/>
      <c r="W1027" s="5"/>
      <c r="Y1027" s="184"/>
      <c r="AA1027" s="184"/>
      <c r="AQ1027" s="184"/>
    </row>
    <row r="1028" spans="6:43" s="37" customFormat="1">
      <c r="F1028" s="131"/>
      <c r="J1028" s="131"/>
      <c r="N1028" s="131"/>
      <c r="W1028" s="5"/>
      <c r="Y1028" s="184"/>
      <c r="AA1028" s="184"/>
      <c r="AQ1028" s="184"/>
    </row>
    <row r="1029" spans="6:43" s="37" customFormat="1">
      <c r="F1029" s="131"/>
      <c r="J1029" s="131"/>
      <c r="N1029" s="131"/>
      <c r="W1029" s="5"/>
      <c r="Y1029" s="184"/>
      <c r="AA1029" s="184"/>
      <c r="AQ1029" s="184"/>
    </row>
    <row r="1030" spans="6:43" s="37" customFormat="1">
      <c r="F1030" s="131"/>
      <c r="J1030" s="131"/>
      <c r="N1030" s="131"/>
      <c r="W1030" s="5"/>
      <c r="Y1030" s="184"/>
      <c r="AA1030" s="184"/>
      <c r="AQ1030" s="184"/>
    </row>
    <row r="1031" spans="6:43" s="37" customFormat="1">
      <c r="F1031" s="131"/>
      <c r="J1031" s="131"/>
      <c r="N1031" s="131"/>
      <c r="W1031" s="5"/>
      <c r="Y1031" s="184"/>
      <c r="AA1031" s="184"/>
      <c r="AQ1031" s="184"/>
    </row>
    <row r="1032" spans="6:43" s="37" customFormat="1">
      <c r="F1032" s="131"/>
      <c r="J1032" s="131"/>
      <c r="N1032" s="131"/>
      <c r="W1032" s="5"/>
      <c r="Y1032" s="184"/>
      <c r="AA1032" s="184"/>
      <c r="AQ1032" s="184"/>
    </row>
    <row r="1033" spans="6:43" s="37" customFormat="1">
      <c r="F1033" s="131"/>
      <c r="J1033" s="131"/>
      <c r="N1033" s="131"/>
      <c r="W1033" s="5"/>
      <c r="Y1033" s="184"/>
      <c r="AA1033" s="184"/>
      <c r="AQ1033" s="184"/>
    </row>
    <row r="1034" spans="6:43" s="37" customFormat="1">
      <c r="F1034" s="131"/>
      <c r="J1034" s="131"/>
      <c r="N1034" s="131"/>
      <c r="W1034" s="5"/>
      <c r="Y1034" s="184"/>
      <c r="AA1034" s="184"/>
      <c r="AQ1034" s="184"/>
    </row>
    <row r="1035" spans="6:43" s="37" customFormat="1">
      <c r="F1035" s="131"/>
      <c r="J1035" s="131"/>
      <c r="N1035" s="131"/>
      <c r="W1035" s="5"/>
      <c r="Y1035" s="184"/>
      <c r="AA1035" s="184"/>
      <c r="AQ1035" s="184"/>
    </row>
    <row r="1036" spans="6:43" s="37" customFormat="1">
      <c r="F1036" s="131"/>
      <c r="J1036" s="131"/>
      <c r="N1036" s="131"/>
      <c r="W1036" s="5"/>
      <c r="Y1036" s="184"/>
      <c r="AA1036" s="184"/>
      <c r="AQ1036" s="184"/>
    </row>
    <row r="1037" spans="6:43" s="37" customFormat="1">
      <c r="F1037" s="131"/>
      <c r="J1037" s="131"/>
      <c r="N1037" s="131"/>
      <c r="W1037" s="5"/>
      <c r="Y1037" s="184"/>
      <c r="AA1037" s="184"/>
      <c r="AQ1037" s="184"/>
    </row>
    <row r="1038" spans="6:43" s="37" customFormat="1">
      <c r="F1038" s="131"/>
      <c r="J1038" s="131"/>
      <c r="N1038" s="131"/>
      <c r="W1038" s="5"/>
      <c r="Y1038" s="184"/>
      <c r="AA1038" s="184"/>
      <c r="AQ1038" s="184"/>
    </row>
    <row r="1039" spans="6:43" s="37" customFormat="1">
      <c r="F1039" s="131"/>
      <c r="J1039" s="131"/>
      <c r="N1039" s="131"/>
      <c r="W1039" s="5"/>
      <c r="Y1039" s="184"/>
      <c r="AA1039" s="184"/>
      <c r="AQ1039" s="184"/>
    </row>
    <row r="1040" spans="6:43" s="37" customFormat="1">
      <c r="F1040" s="131"/>
      <c r="J1040" s="131"/>
      <c r="N1040" s="131"/>
      <c r="W1040" s="5"/>
      <c r="Y1040" s="184"/>
      <c r="AA1040" s="184"/>
      <c r="AQ1040" s="184"/>
    </row>
    <row r="1041" spans="6:43" s="37" customFormat="1">
      <c r="F1041" s="131"/>
      <c r="J1041" s="131"/>
      <c r="N1041" s="131"/>
      <c r="W1041" s="5"/>
      <c r="Y1041" s="184"/>
      <c r="AA1041" s="184"/>
      <c r="AQ1041" s="184"/>
    </row>
    <row r="1042" spans="6:43" s="37" customFormat="1">
      <c r="F1042" s="131"/>
      <c r="J1042" s="131"/>
      <c r="N1042" s="131"/>
      <c r="W1042" s="5"/>
      <c r="Y1042" s="184"/>
      <c r="AA1042" s="184"/>
      <c r="AQ1042" s="184"/>
    </row>
    <row r="1043" spans="6:43" s="37" customFormat="1">
      <c r="F1043" s="131"/>
      <c r="J1043" s="131"/>
      <c r="N1043" s="131"/>
      <c r="W1043" s="5"/>
      <c r="Y1043" s="184"/>
      <c r="AA1043" s="184"/>
      <c r="AQ1043" s="184"/>
    </row>
    <row r="1044" spans="6:43" s="37" customFormat="1">
      <c r="F1044" s="131"/>
      <c r="J1044" s="131"/>
      <c r="N1044" s="131"/>
      <c r="W1044" s="5"/>
      <c r="Y1044" s="184"/>
      <c r="AA1044" s="184"/>
      <c r="AQ1044" s="184"/>
    </row>
    <row r="1045" spans="6:43" s="37" customFormat="1">
      <c r="F1045" s="131"/>
      <c r="J1045" s="131"/>
      <c r="N1045" s="131"/>
      <c r="W1045" s="5"/>
      <c r="Y1045" s="184"/>
      <c r="AA1045" s="184"/>
      <c r="AQ1045" s="184"/>
    </row>
    <row r="1046" spans="6:43" s="37" customFormat="1">
      <c r="F1046" s="131"/>
      <c r="J1046" s="131"/>
      <c r="N1046" s="131"/>
      <c r="W1046" s="5"/>
      <c r="Y1046" s="184"/>
      <c r="AA1046" s="184"/>
      <c r="AQ1046" s="184"/>
    </row>
    <row r="1047" spans="6:43" s="37" customFormat="1">
      <c r="F1047" s="131"/>
      <c r="J1047" s="131"/>
      <c r="N1047" s="131"/>
      <c r="W1047" s="5"/>
      <c r="Y1047" s="184"/>
      <c r="AA1047" s="184"/>
      <c r="AQ1047" s="184"/>
    </row>
    <row r="1048" spans="6:43" s="37" customFormat="1">
      <c r="F1048" s="131"/>
      <c r="J1048" s="131"/>
      <c r="N1048" s="131"/>
      <c r="W1048" s="5"/>
      <c r="Y1048" s="184"/>
      <c r="AA1048" s="184"/>
      <c r="AQ1048" s="184"/>
    </row>
    <row r="1049" spans="6:43" s="37" customFormat="1">
      <c r="F1049" s="131"/>
      <c r="J1049" s="131"/>
      <c r="N1049" s="131"/>
      <c r="W1049" s="5"/>
      <c r="Y1049" s="184"/>
      <c r="AA1049" s="184"/>
      <c r="AQ1049" s="184"/>
    </row>
    <row r="1050" spans="6:43" s="37" customFormat="1">
      <c r="F1050" s="131"/>
      <c r="J1050" s="131"/>
      <c r="N1050" s="131"/>
      <c r="W1050" s="5"/>
      <c r="Y1050" s="184"/>
      <c r="AA1050" s="184"/>
      <c r="AQ1050" s="184"/>
    </row>
    <row r="1051" spans="6:43" s="37" customFormat="1">
      <c r="F1051" s="131"/>
      <c r="J1051" s="131"/>
      <c r="N1051" s="131"/>
      <c r="W1051" s="5"/>
      <c r="Y1051" s="184"/>
      <c r="AA1051" s="184"/>
      <c r="AQ1051" s="184"/>
    </row>
    <row r="1052" spans="6:43" s="37" customFormat="1">
      <c r="F1052" s="131"/>
      <c r="J1052" s="131"/>
      <c r="N1052" s="131"/>
      <c r="W1052" s="5"/>
      <c r="Y1052" s="184"/>
      <c r="AA1052" s="184"/>
      <c r="AQ1052" s="184"/>
    </row>
    <row r="1053" spans="6:43" s="37" customFormat="1">
      <c r="F1053" s="131"/>
      <c r="J1053" s="131"/>
      <c r="N1053" s="131"/>
      <c r="W1053" s="5"/>
      <c r="Y1053" s="184"/>
      <c r="AA1053" s="184"/>
      <c r="AQ1053" s="184"/>
    </row>
    <row r="1054" spans="6:43" s="37" customFormat="1">
      <c r="F1054" s="131"/>
      <c r="J1054" s="131"/>
      <c r="N1054" s="131"/>
      <c r="W1054" s="5"/>
      <c r="Y1054" s="184"/>
      <c r="AA1054" s="184"/>
      <c r="AQ1054" s="184"/>
    </row>
    <row r="1055" spans="6:43" s="37" customFormat="1">
      <c r="F1055" s="131"/>
      <c r="J1055" s="131"/>
      <c r="N1055" s="131"/>
      <c r="W1055" s="5"/>
      <c r="Y1055" s="184"/>
      <c r="AA1055" s="184"/>
      <c r="AQ1055" s="184"/>
    </row>
    <row r="1056" spans="6:43" s="37" customFormat="1">
      <c r="F1056" s="131"/>
      <c r="J1056" s="131"/>
      <c r="N1056" s="131"/>
      <c r="W1056" s="5"/>
      <c r="Y1056" s="184"/>
      <c r="AA1056" s="184"/>
      <c r="AQ1056" s="184"/>
    </row>
    <row r="1057" spans="6:43" s="37" customFormat="1">
      <c r="F1057" s="131"/>
      <c r="J1057" s="131"/>
      <c r="N1057" s="131"/>
      <c r="W1057" s="5"/>
      <c r="Y1057" s="184"/>
      <c r="AA1057" s="184"/>
      <c r="AQ1057" s="184"/>
    </row>
    <row r="1058" spans="6:43" s="37" customFormat="1">
      <c r="F1058" s="131"/>
      <c r="J1058" s="131"/>
      <c r="N1058" s="131"/>
      <c r="W1058" s="5"/>
      <c r="Y1058" s="184"/>
      <c r="AA1058" s="184"/>
      <c r="AQ1058" s="184"/>
    </row>
    <row r="1059" spans="6:43" s="37" customFormat="1">
      <c r="F1059" s="131"/>
      <c r="J1059" s="131"/>
      <c r="N1059" s="131"/>
      <c r="W1059" s="5"/>
      <c r="Y1059" s="184"/>
      <c r="AA1059" s="184"/>
      <c r="AQ1059" s="184"/>
    </row>
    <row r="1060" spans="6:43" s="37" customFormat="1">
      <c r="F1060" s="131"/>
      <c r="J1060" s="131"/>
      <c r="N1060" s="131"/>
      <c r="W1060" s="5"/>
      <c r="Y1060" s="184"/>
      <c r="AA1060" s="184"/>
      <c r="AQ1060" s="184"/>
    </row>
    <row r="1061" spans="6:43" s="37" customFormat="1">
      <c r="F1061" s="131"/>
      <c r="J1061" s="131"/>
      <c r="N1061" s="131"/>
      <c r="W1061" s="5"/>
      <c r="Y1061" s="184"/>
      <c r="AA1061" s="184"/>
      <c r="AQ1061" s="184"/>
    </row>
    <row r="1062" spans="6:43" s="37" customFormat="1">
      <c r="F1062" s="131"/>
      <c r="J1062" s="131"/>
      <c r="N1062" s="131"/>
      <c r="W1062" s="5"/>
      <c r="Y1062" s="184"/>
      <c r="AA1062" s="184"/>
      <c r="AQ1062" s="184"/>
    </row>
    <row r="1063" spans="6:43" s="37" customFormat="1">
      <c r="F1063" s="131"/>
      <c r="J1063" s="131"/>
      <c r="N1063" s="131"/>
      <c r="W1063" s="5"/>
      <c r="Y1063" s="184"/>
      <c r="AA1063" s="184"/>
      <c r="AQ1063" s="184"/>
    </row>
    <row r="1064" spans="6:43" s="37" customFormat="1">
      <c r="F1064" s="131"/>
      <c r="J1064" s="131"/>
      <c r="N1064" s="131"/>
      <c r="W1064" s="5"/>
      <c r="Y1064" s="184"/>
      <c r="AA1064" s="184"/>
      <c r="AQ1064" s="184"/>
    </row>
    <row r="1065" spans="6:43" s="37" customFormat="1">
      <c r="F1065" s="131"/>
      <c r="J1065" s="131"/>
      <c r="N1065" s="131"/>
      <c r="W1065" s="5"/>
      <c r="Y1065" s="184"/>
      <c r="AA1065" s="184"/>
      <c r="AQ1065" s="184"/>
    </row>
    <row r="1066" spans="6:43" s="37" customFormat="1">
      <c r="F1066" s="131"/>
      <c r="J1066" s="131"/>
      <c r="N1066" s="131"/>
      <c r="W1066" s="5"/>
      <c r="Y1066" s="184"/>
      <c r="AA1066" s="184"/>
      <c r="AQ1066" s="184"/>
    </row>
    <row r="1067" spans="6:43" s="37" customFormat="1">
      <c r="F1067" s="131"/>
      <c r="J1067" s="131"/>
      <c r="N1067" s="131"/>
      <c r="W1067" s="5"/>
      <c r="Y1067" s="184"/>
      <c r="AA1067" s="184"/>
      <c r="AQ1067" s="184"/>
    </row>
    <row r="1068" spans="6:43" s="37" customFormat="1">
      <c r="F1068" s="131"/>
      <c r="J1068" s="131"/>
      <c r="N1068" s="131"/>
      <c r="W1068" s="5"/>
      <c r="Y1068" s="184"/>
      <c r="AA1068" s="184"/>
      <c r="AQ1068" s="184"/>
    </row>
    <row r="1069" spans="6:43" s="37" customFormat="1">
      <c r="F1069" s="131"/>
      <c r="J1069" s="131"/>
      <c r="N1069" s="131"/>
      <c r="W1069" s="5"/>
      <c r="Y1069" s="184"/>
      <c r="AA1069" s="184"/>
      <c r="AQ1069" s="184"/>
    </row>
    <row r="1070" spans="6:43" s="37" customFormat="1">
      <c r="F1070" s="131"/>
      <c r="J1070" s="131"/>
      <c r="N1070" s="131"/>
      <c r="W1070" s="5"/>
      <c r="Y1070" s="184"/>
      <c r="AA1070" s="184"/>
      <c r="AQ1070" s="184"/>
    </row>
    <row r="1071" spans="6:43" s="37" customFormat="1">
      <c r="F1071" s="131"/>
      <c r="J1071" s="131"/>
      <c r="N1071" s="131"/>
      <c r="W1071" s="5"/>
      <c r="Y1071" s="184"/>
      <c r="AA1071" s="184"/>
      <c r="AQ1071" s="184"/>
    </row>
    <row r="1072" spans="6:43" s="37" customFormat="1">
      <c r="F1072" s="131"/>
      <c r="J1072" s="131"/>
      <c r="N1072" s="131"/>
      <c r="W1072" s="5"/>
      <c r="Y1072" s="184"/>
      <c r="AA1072" s="184"/>
      <c r="AQ1072" s="184"/>
    </row>
    <row r="1073" spans="6:43" s="37" customFormat="1">
      <c r="F1073" s="131"/>
      <c r="J1073" s="131"/>
      <c r="N1073" s="131"/>
      <c r="W1073" s="5"/>
      <c r="Y1073" s="184"/>
      <c r="AA1073" s="184"/>
      <c r="AQ1073" s="184"/>
    </row>
    <row r="1074" spans="6:43" s="37" customFormat="1">
      <c r="F1074" s="131"/>
      <c r="J1074" s="131"/>
      <c r="N1074" s="131"/>
      <c r="W1074" s="5"/>
      <c r="Y1074" s="184"/>
      <c r="AA1074" s="184"/>
      <c r="AQ1074" s="184"/>
    </row>
    <row r="1075" spans="6:43" s="37" customFormat="1">
      <c r="F1075" s="131"/>
      <c r="J1075" s="131"/>
      <c r="N1075" s="131"/>
      <c r="W1075" s="5"/>
      <c r="Y1075" s="184"/>
      <c r="AA1075" s="184"/>
      <c r="AQ1075" s="184"/>
    </row>
    <row r="1076" spans="6:43" s="37" customFormat="1">
      <c r="F1076" s="131"/>
      <c r="J1076" s="131"/>
      <c r="N1076" s="131"/>
      <c r="W1076" s="5"/>
      <c r="Y1076" s="184"/>
      <c r="AA1076" s="184"/>
      <c r="AQ1076" s="184"/>
    </row>
    <row r="1077" spans="6:43" s="37" customFormat="1">
      <c r="F1077" s="131"/>
      <c r="J1077" s="131"/>
      <c r="N1077" s="131"/>
      <c r="W1077" s="5"/>
      <c r="Y1077" s="184"/>
      <c r="AA1077" s="184"/>
      <c r="AQ1077" s="184"/>
    </row>
    <row r="1078" spans="6:43" s="37" customFormat="1">
      <c r="F1078" s="131"/>
      <c r="J1078" s="131"/>
      <c r="N1078" s="131"/>
      <c r="W1078" s="5"/>
      <c r="Y1078" s="184"/>
      <c r="AA1078" s="184"/>
      <c r="AQ1078" s="184"/>
    </row>
    <row r="1079" spans="6:43" s="37" customFormat="1">
      <c r="F1079" s="131"/>
      <c r="J1079" s="131"/>
      <c r="N1079" s="131"/>
      <c r="W1079" s="5"/>
      <c r="Y1079" s="184"/>
      <c r="AA1079" s="184"/>
      <c r="AQ1079" s="184"/>
    </row>
    <row r="1080" spans="6:43" s="37" customFormat="1">
      <c r="F1080" s="131"/>
      <c r="J1080" s="131"/>
      <c r="N1080" s="131"/>
      <c r="W1080" s="5"/>
      <c r="Y1080" s="184"/>
      <c r="AA1080" s="184"/>
      <c r="AQ1080" s="184"/>
    </row>
    <row r="1081" spans="6:43" s="37" customFormat="1">
      <c r="F1081" s="131"/>
      <c r="J1081" s="131"/>
      <c r="N1081" s="131"/>
      <c r="W1081" s="5"/>
      <c r="Y1081" s="184"/>
      <c r="AA1081" s="184"/>
      <c r="AQ1081" s="184"/>
    </row>
    <row r="1082" spans="6:43" s="37" customFormat="1">
      <c r="F1082" s="131"/>
      <c r="J1082" s="131"/>
      <c r="N1082" s="131"/>
      <c r="W1082" s="5"/>
      <c r="Y1082" s="184"/>
      <c r="AA1082" s="184"/>
      <c r="AQ1082" s="184"/>
    </row>
    <row r="1083" spans="6:43" s="37" customFormat="1">
      <c r="F1083" s="131"/>
      <c r="J1083" s="131"/>
      <c r="N1083" s="131"/>
      <c r="W1083" s="5"/>
      <c r="Y1083" s="184"/>
      <c r="AA1083" s="184"/>
      <c r="AQ1083" s="184"/>
    </row>
    <row r="1084" spans="6:43" s="37" customFormat="1">
      <c r="F1084" s="131"/>
      <c r="J1084" s="131"/>
      <c r="N1084" s="131"/>
      <c r="W1084" s="5"/>
      <c r="Y1084" s="184"/>
      <c r="AA1084" s="184"/>
      <c r="AQ1084" s="184"/>
    </row>
    <row r="1085" spans="6:43" s="37" customFormat="1">
      <c r="F1085" s="131"/>
      <c r="J1085" s="131"/>
      <c r="N1085" s="131"/>
      <c r="W1085" s="5"/>
      <c r="Y1085" s="184"/>
      <c r="AA1085" s="184"/>
      <c r="AQ1085" s="184"/>
    </row>
    <row r="1086" spans="6:43" s="37" customFormat="1">
      <c r="F1086" s="131"/>
      <c r="J1086" s="131"/>
      <c r="N1086" s="131"/>
      <c r="W1086" s="5"/>
      <c r="Y1086" s="184"/>
      <c r="AA1086" s="184"/>
      <c r="AQ1086" s="184"/>
    </row>
    <row r="1087" spans="6:43" s="37" customFormat="1">
      <c r="F1087" s="131"/>
      <c r="J1087" s="131"/>
      <c r="N1087" s="131"/>
      <c r="W1087" s="5"/>
      <c r="Y1087" s="184"/>
      <c r="AA1087" s="184"/>
      <c r="AQ1087" s="184"/>
    </row>
    <row r="1088" spans="6:43" s="37" customFormat="1">
      <c r="F1088" s="131"/>
      <c r="J1088" s="131"/>
      <c r="N1088" s="131"/>
      <c r="W1088" s="5"/>
      <c r="Y1088" s="184"/>
      <c r="AA1088" s="184"/>
      <c r="AQ1088" s="184"/>
    </row>
    <row r="1089" spans="6:43" s="37" customFormat="1">
      <c r="F1089" s="131"/>
      <c r="J1089" s="131"/>
      <c r="N1089" s="131"/>
      <c r="W1089" s="5"/>
      <c r="Y1089" s="184"/>
      <c r="AA1089" s="184"/>
      <c r="AQ1089" s="184"/>
    </row>
    <row r="1090" spans="6:43" s="37" customFormat="1">
      <c r="F1090" s="131"/>
      <c r="J1090" s="131"/>
      <c r="N1090" s="131"/>
      <c r="W1090" s="5"/>
      <c r="Y1090" s="184"/>
      <c r="AA1090" s="184"/>
      <c r="AQ1090" s="184"/>
    </row>
    <row r="1091" spans="6:43" s="37" customFormat="1">
      <c r="F1091" s="131"/>
      <c r="J1091" s="131"/>
      <c r="N1091" s="131"/>
      <c r="W1091" s="5"/>
      <c r="Y1091" s="184"/>
      <c r="AA1091" s="184"/>
      <c r="AQ1091" s="184"/>
    </row>
    <row r="1092" spans="6:43" s="37" customFormat="1">
      <c r="F1092" s="131"/>
      <c r="J1092" s="131"/>
      <c r="N1092" s="131"/>
      <c r="W1092" s="5"/>
      <c r="Y1092" s="184"/>
      <c r="AA1092" s="184"/>
      <c r="AQ1092" s="184"/>
    </row>
    <row r="1093" spans="6:43" s="37" customFormat="1">
      <c r="F1093" s="131"/>
      <c r="J1093" s="131"/>
      <c r="N1093" s="131"/>
      <c r="W1093" s="5"/>
      <c r="Y1093" s="184"/>
      <c r="AA1093" s="184"/>
      <c r="AQ1093" s="184"/>
    </row>
    <row r="1094" spans="6:43" s="37" customFormat="1">
      <c r="F1094" s="131"/>
      <c r="J1094" s="131"/>
      <c r="N1094" s="131"/>
      <c r="W1094" s="5"/>
      <c r="Y1094" s="184"/>
      <c r="AA1094" s="184"/>
      <c r="AQ1094" s="184"/>
    </row>
    <row r="1095" spans="6:43" s="37" customFormat="1">
      <c r="F1095" s="131"/>
      <c r="J1095" s="131"/>
      <c r="N1095" s="131"/>
      <c r="W1095" s="5"/>
      <c r="Y1095" s="184"/>
      <c r="AA1095" s="184"/>
      <c r="AQ1095" s="184"/>
    </row>
    <row r="1096" spans="6:43" s="37" customFormat="1">
      <c r="F1096" s="131"/>
      <c r="J1096" s="131"/>
      <c r="N1096" s="131"/>
      <c r="W1096" s="5"/>
      <c r="Y1096" s="184"/>
      <c r="AA1096" s="184"/>
      <c r="AQ1096" s="184"/>
    </row>
    <row r="1097" spans="6:43" s="37" customFormat="1">
      <c r="F1097" s="131"/>
      <c r="J1097" s="131"/>
      <c r="N1097" s="131"/>
      <c r="W1097" s="5"/>
      <c r="Y1097" s="184"/>
      <c r="AA1097" s="184"/>
      <c r="AQ1097" s="184"/>
    </row>
    <row r="1098" spans="6:43" s="37" customFormat="1">
      <c r="F1098" s="131"/>
      <c r="J1098" s="131"/>
      <c r="N1098" s="131"/>
      <c r="W1098" s="5"/>
      <c r="Y1098" s="184"/>
      <c r="AA1098" s="184"/>
      <c r="AQ1098" s="184"/>
    </row>
    <row r="1099" spans="6:43" s="37" customFormat="1">
      <c r="F1099" s="131"/>
      <c r="J1099" s="131"/>
      <c r="N1099" s="131"/>
      <c r="W1099" s="5"/>
      <c r="Y1099" s="184"/>
      <c r="AA1099" s="184"/>
      <c r="AQ1099" s="184"/>
    </row>
    <row r="1100" spans="6:43" s="37" customFormat="1">
      <c r="F1100" s="131"/>
      <c r="J1100" s="131"/>
      <c r="N1100" s="131"/>
      <c r="W1100" s="5"/>
      <c r="Y1100" s="184"/>
      <c r="AA1100" s="184"/>
      <c r="AQ1100" s="184"/>
    </row>
    <row r="1101" spans="6:43" s="37" customFormat="1">
      <c r="F1101" s="131"/>
      <c r="J1101" s="131"/>
      <c r="N1101" s="131"/>
      <c r="W1101" s="5"/>
      <c r="Y1101" s="184"/>
      <c r="AA1101" s="184"/>
      <c r="AQ1101" s="184"/>
    </row>
    <row r="1102" spans="6:43" s="37" customFormat="1">
      <c r="F1102" s="131"/>
      <c r="J1102" s="131"/>
      <c r="N1102" s="131"/>
      <c r="W1102" s="5"/>
      <c r="Y1102" s="184"/>
      <c r="AA1102" s="184"/>
      <c r="AQ1102" s="184"/>
    </row>
    <row r="1103" spans="6:43" s="37" customFormat="1">
      <c r="F1103" s="131"/>
      <c r="J1103" s="131"/>
      <c r="N1103" s="131"/>
      <c r="W1103" s="5"/>
      <c r="Y1103" s="184"/>
      <c r="AA1103" s="184"/>
      <c r="AQ1103" s="184"/>
    </row>
    <row r="1104" spans="6:43" s="37" customFormat="1">
      <c r="F1104" s="131"/>
      <c r="J1104" s="131"/>
      <c r="N1104" s="131"/>
      <c r="W1104" s="5"/>
      <c r="Y1104" s="184"/>
      <c r="AA1104" s="184"/>
      <c r="AQ1104" s="184"/>
    </row>
    <row r="1105" spans="6:43" s="37" customFormat="1">
      <c r="F1105" s="131"/>
      <c r="J1105" s="131"/>
      <c r="N1105" s="131"/>
      <c r="W1105" s="5"/>
      <c r="Y1105" s="184"/>
      <c r="AA1105" s="184"/>
      <c r="AQ1105" s="184"/>
    </row>
    <row r="1106" spans="6:43" s="37" customFormat="1">
      <c r="F1106" s="131"/>
      <c r="J1106" s="131"/>
      <c r="N1106" s="131"/>
      <c r="W1106" s="5"/>
      <c r="Y1106" s="184"/>
      <c r="AA1106" s="184"/>
      <c r="AQ1106" s="184"/>
    </row>
    <row r="1107" spans="6:43" s="37" customFormat="1">
      <c r="F1107" s="131"/>
      <c r="J1107" s="131"/>
      <c r="N1107" s="131"/>
      <c r="W1107" s="5"/>
      <c r="Y1107" s="184"/>
      <c r="AA1107" s="184"/>
      <c r="AQ1107" s="184"/>
    </row>
    <row r="1108" spans="6:43" s="37" customFormat="1">
      <c r="F1108" s="131"/>
      <c r="J1108" s="131"/>
      <c r="N1108" s="131"/>
      <c r="W1108" s="5"/>
      <c r="Y1108" s="184"/>
      <c r="AA1108" s="184"/>
      <c r="AQ1108" s="184"/>
    </row>
    <row r="1109" spans="6:43" s="37" customFormat="1">
      <c r="F1109" s="131"/>
      <c r="J1109" s="131"/>
      <c r="N1109" s="131"/>
      <c r="W1109" s="5"/>
      <c r="Y1109" s="184"/>
      <c r="AA1109" s="184"/>
      <c r="AQ1109" s="184"/>
    </row>
    <row r="1110" spans="6:43" s="37" customFormat="1">
      <c r="F1110" s="131"/>
      <c r="J1110" s="131"/>
      <c r="N1110" s="131"/>
      <c r="W1110" s="5"/>
      <c r="Y1110" s="184"/>
      <c r="AA1110" s="184"/>
      <c r="AQ1110" s="184"/>
    </row>
    <row r="1111" spans="6:43" s="37" customFormat="1">
      <c r="F1111" s="131"/>
      <c r="J1111" s="131"/>
      <c r="N1111" s="131"/>
      <c r="W1111" s="5"/>
      <c r="Y1111" s="184"/>
      <c r="AA1111" s="184"/>
      <c r="AQ1111" s="184"/>
    </row>
    <row r="1112" spans="6:43" s="37" customFormat="1">
      <c r="F1112" s="131"/>
      <c r="J1112" s="131"/>
      <c r="N1112" s="131"/>
      <c r="W1112" s="5"/>
      <c r="Y1112" s="184"/>
      <c r="AA1112" s="184"/>
      <c r="AQ1112" s="184"/>
    </row>
    <row r="1113" spans="6:43" s="37" customFormat="1">
      <c r="F1113" s="131"/>
      <c r="J1113" s="131"/>
      <c r="N1113" s="131"/>
      <c r="W1113" s="5"/>
      <c r="Y1113" s="184"/>
      <c r="AA1113" s="184"/>
      <c r="AQ1113" s="184"/>
    </row>
    <row r="1114" spans="6:43" s="37" customFormat="1">
      <c r="F1114" s="131"/>
      <c r="J1114" s="131"/>
      <c r="N1114" s="131"/>
      <c r="W1114" s="5"/>
      <c r="Y1114" s="184"/>
      <c r="AA1114" s="184"/>
      <c r="AQ1114" s="184"/>
    </row>
    <row r="1115" spans="6:43" s="37" customFormat="1">
      <c r="F1115" s="131"/>
      <c r="J1115" s="131"/>
      <c r="N1115" s="131"/>
      <c r="W1115" s="5"/>
      <c r="Y1115" s="184"/>
      <c r="AA1115" s="184"/>
      <c r="AQ1115" s="184"/>
    </row>
    <row r="1116" spans="6:43" s="37" customFormat="1">
      <c r="F1116" s="131"/>
      <c r="J1116" s="131"/>
      <c r="N1116" s="131"/>
      <c r="W1116" s="5"/>
      <c r="Y1116" s="184"/>
      <c r="AA1116" s="184"/>
      <c r="AQ1116" s="184"/>
    </row>
    <row r="1117" spans="6:43" s="37" customFormat="1">
      <c r="F1117" s="131"/>
      <c r="J1117" s="131"/>
      <c r="N1117" s="131"/>
      <c r="W1117" s="5"/>
      <c r="Y1117" s="184"/>
      <c r="AA1117" s="184"/>
      <c r="AQ1117" s="184"/>
    </row>
    <row r="1118" spans="6:43" s="37" customFormat="1">
      <c r="F1118" s="131"/>
      <c r="J1118" s="131"/>
      <c r="N1118" s="131"/>
      <c r="W1118" s="5"/>
      <c r="Y1118" s="184"/>
      <c r="AA1118" s="184"/>
      <c r="AQ1118" s="184"/>
    </row>
    <row r="1119" spans="6:43" s="37" customFormat="1">
      <c r="F1119" s="131"/>
      <c r="J1119" s="131"/>
      <c r="N1119" s="131"/>
      <c r="W1119" s="5"/>
      <c r="Y1119" s="184"/>
      <c r="AA1119" s="184"/>
      <c r="AQ1119" s="184"/>
    </row>
    <row r="1120" spans="6:43" s="37" customFormat="1">
      <c r="F1120" s="131"/>
      <c r="J1120" s="131"/>
      <c r="N1120" s="131"/>
      <c r="W1120" s="5"/>
      <c r="Y1120" s="184"/>
      <c r="AA1120" s="184"/>
      <c r="AQ1120" s="184"/>
    </row>
    <row r="1121" spans="6:43" s="37" customFormat="1">
      <c r="F1121" s="131"/>
      <c r="J1121" s="131"/>
      <c r="N1121" s="131"/>
      <c r="W1121" s="5"/>
      <c r="Y1121" s="184"/>
      <c r="AA1121" s="184"/>
      <c r="AQ1121" s="184"/>
    </row>
    <row r="1122" spans="6:43" s="37" customFormat="1">
      <c r="F1122" s="131"/>
      <c r="J1122" s="131"/>
      <c r="N1122" s="131"/>
      <c r="W1122" s="5"/>
      <c r="Y1122" s="184"/>
      <c r="AA1122" s="184"/>
      <c r="AQ1122" s="184"/>
    </row>
    <row r="1123" spans="6:43" s="37" customFormat="1">
      <c r="F1123" s="131"/>
      <c r="J1123" s="131"/>
      <c r="N1123" s="131"/>
      <c r="W1123" s="5"/>
      <c r="Y1123" s="184"/>
      <c r="AA1123" s="184"/>
      <c r="AQ1123" s="184"/>
    </row>
    <row r="1124" spans="6:43" s="37" customFormat="1">
      <c r="F1124" s="131"/>
      <c r="J1124" s="131"/>
      <c r="N1124" s="131"/>
      <c r="W1124" s="5"/>
      <c r="Y1124" s="184"/>
      <c r="AA1124" s="184"/>
      <c r="AQ1124" s="184"/>
    </row>
    <row r="1125" spans="6:43" s="37" customFormat="1">
      <c r="F1125" s="131"/>
      <c r="J1125" s="131"/>
      <c r="N1125" s="131"/>
      <c r="W1125" s="5"/>
      <c r="Y1125" s="184"/>
      <c r="AA1125" s="184"/>
      <c r="AQ1125" s="184"/>
    </row>
    <row r="1126" spans="6:43" s="37" customFormat="1">
      <c r="F1126" s="131"/>
      <c r="J1126" s="131"/>
      <c r="N1126" s="131"/>
      <c r="W1126" s="5"/>
      <c r="Y1126" s="184"/>
      <c r="AA1126" s="184"/>
      <c r="AQ1126" s="184"/>
    </row>
    <row r="1127" spans="6:43" s="37" customFormat="1">
      <c r="F1127" s="131"/>
      <c r="J1127" s="131"/>
      <c r="N1127" s="131"/>
      <c r="W1127" s="5"/>
      <c r="Y1127" s="184"/>
      <c r="AA1127" s="184"/>
      <c r="AQ1127" s="184"/>
    </row>
    <row r="1128" spans="6:43" s="37" customFormat="1">
      <c r="F1128" s="131"/>
      <c r="J1128" s="131"/>
      <c r="N1128" s="131"/>
      <c r="W1128" s="5"/>
      <c r="Y1128" s="184"/>
      <c r="AA1128" s="184"/>
      <c r="AQ1128" s="184"/>
    </row>
    <row r="1129" spans="6:43" s="37" customFormat="1">
      <c r="F1129" s="131"/>
      <c r="J1129" s="131"/>
      <c r="N1129" s="131"/>
      <c r="W1129" s="5"/>
      <c r="Y1129" s="184"/>
      <c r="AA1129" s="184"/>
      <c r="AQ1129" s="184"/>
    </row>
    <row r="1130" spans="6:43" s="37" customFormat="1">
      <c r="F1130" s="131"/>
      <c r="J1130" s="131"/>
      <c r="N1130" s="131"/>
      <c r="W1130" s="5"/>
      <c r="Y1130" s="184"/>
      <c r="AA1130" s="184"/>
      <c r="AQ1130" s="184"/>
    </row>
    <row r="1131" spans="6:43" s="37" customFormat="1">
      <c r="F1131" s="131"/>
      <c r="J1131" s="131"/>
      <c r="N1131" s="131"/>
      <c r="W1131" s="5"/>
      <c r="Y1131" s="184"/>
      <c r="AA1131" s="184"/>
      <c r="AQ1131" s="184"/>
    </row>
    <row r="1132" spans="6:43" s="37" customFormat="1">
      <c r="F1132" s="131"/>
      <c r="J1132" s="131"/>
      <c r="N1132" s="131"/>
      <c r="W1132" s="5"/>
      <c r="Y1132" s="184"/>
      <c r="AA1132" s="184"/>
      <c r="AQ1132" s="184"/>
    </row>
    <row r="1133" spans="6:43" s="37" customFormat="1">
      <c r="F1133" s="131"/>
      <c r="J1133" s="131"/>
      <c r="N1133" s="131"/>
      <c r="W1133" s="5"/>
      <c r="Y1133" s="184"/>
      <c r="AA1133" s="184"/>
      <c r="AQ1133" s="184"/>
    </row>
    <row r="1134" spans="6:43" s="37" customFormat="1">
      <c r="F1134" s="131"/>
      <c r="J1134" s="131"/>
      <c r="N1134" s="131"/>
      <c r="W1134" s="5"/>
      <c r="Y1134" s="184"/>
      <c r="AA1134" s="184"/>
      <c r="AQ1134" s="184"/>
    </row>
    <row r="1135" spans="6:43" s="37" customFormat="1">
      <c r="F1135" s="131"/>
      <c r="J1135" s="131"/>
      <c r="N1135" s="131"/>
      <c r="W1135" s="5"/>
      <c r="Y1135" s="184"/>
      <c r="AA1135" s="184"/>
      <c r="AQ1135" s="184"/>
    </row>
    <row r="1136" spans="6:43" s="37" customFormat="1">
      <c r="F1136" s="131"/>
      <c r="J1136" s="131"/>
      <c r="N1136" s="131"/>
      <c r="W1136" s="5"/>
      <c r="Y1136" s="184"/>
      <c r="AA1136" s="184"/>
      <c r="AQ1136" s="184"/>
    </row>
    <row r="1137" spans="6:43" s="37" customFormat="1">
      <c r="F1137" s="131"/>
      <c r="J1137" s="131"/>
      <c r="N1137" s="131"/>
      <c r="W1137" s="5"/>
      <c r="Y1137" s="184"/>
      <c r="AA1137" s="184"/>
      <c r="AQ1137" s="184"/>
    </row>
    <row r="1138" spans="6:43" s="37" customFormat="1">
      <c r="F1138" s="131"/>
      <c r="J1138" s="131"/>
      <c r="N1138" s="131"/>
      <c r="W1138" s="5"/>
      <c r="Y1138" s="184"/>
      <c r="AA1138" s="184"/>
      <c r="AQ1138" s="184"/>
    </row>
    <row r="1139" spans="6:43" s="37" customFormat="1">
      <c r="F1139" s="131"/>
      <c r="J1139" s="131"/>
      <c r="N1139" s="131"/>
      <c r="W1139" s="5"/>
      <c r="Y1139" s="184"/>
      <c r="AA1139" s="184"/>
      <c r="AQ1139" s="184"/>
    </row>
    <row r="1140" spans="6:43" s="37" customFormat="1">
      <c r="F1140" s="131"/>
      <c r="J1140" s="131"/>
      <c r="N1140" s="131"/>
      <c r="W1140" s="5"/>
      <c r="Y1140" s="184"/>
      <c r="AA1140" s="184"/>
      <c r="AQ1140" s="184"/>
    </row>
    <row r="1141" spans="6:43" s="37" customFormat="1">
      <c r="F1141" s="131"/>
      <c r="J1141" s="131"/>
      <c r="N1141" s="131"/>
      <c r="W1141" s="5"/>
      <c r="Y1141" s="184"/>
      <c r="AA1141" s="184"/>
      <c r="AQ1141" s="184"/>
    </row>
    <row r="1142" spans="6:43" s="37" customFormat="1">
      <c r="F1142" s="131"/>
      <c r="J1142" s="131"/>
      <c r="N1142" s="131"/>
      <c r="W1142" s="5"/>
      <c r="Y1142" s="184"/>
      <c r="AA1142" s="184"/>
      <c r="AQ1142" s="184"/>
    </row>
    <row r="1143" spans="6:43" s="37" customFormat="1">
      <c r="F1143" s="131"/>
      <c r="J1143" s="131"/>
      <c r="N1143" s="131"/>
      <c r="W1143" s="5"/>
      <c r="Y1143" s="184"/>
      <c r="AA1143" s="184"/>
      <c r="AQ1143" s="184"/>
    </row>
    <row r="1144" spans="6:43" s="37" customFormat="1">
      <c r="F1144" s="131"/>
      <c r="J1144" s="131"/>
      <c r="N1144" s="131"/>
      <c r="W1144" s="5"/>
      <c r="Y1144" s="184"/>
      <c r="AA1144" s="184"/>
      <c r="AQ1144" s="184"/>
    </row>
    <row r="1145" spans="6:43" s="37" customFormat="1">
      <c r="F1145" s="131"/>
      <c r="J1145" s="131"/>
      <c r="N1145" s="131"/>
      <c r="W1145" s="5"/>
      <c r="Y1145" s="184"/>
      <c r="AA1145" s="184"/>
      <c r="AQ1145" s="184"/>
    </row>
    <row r="1146" spans="6:43" s="37" customFormat="1">
      <c r="F1146" s="131"/>
      <c r="J1146" s="131"/>
      <c r="N1146" s="131"/>
      <c r="W1146" s="5"/>
      <c r="Y1146" s="184"/>
      <c r="AA1146" s="184"/>
      <c r="AQ1146" s="184"/>
    </row>
    <row r="1147" spans="6:43" s="37" customFormat="1">
      <c r="F1147" s="131"/>
      <c r="J1147" s="131"/>
      <c r="N1147" s="131"/>
      <c r="W1147" s="5"/>
      <c r="Y1147" s="184"/>
      <c r="AA1147" s="184"/>
      <c r="AQ1147" s="184"/>
    </row>
    <row r="1148" spans="6:43" s="37" customFormat="1">
      <c r="F1148" s="131"/>
      <c r="J1148" s="131"/>
      <c r="N1148" s="131"/>
      <c r="W1148" s="5"/>
      <c r="Y1148" s="184"/>
      <c r="AA1148" s="184"/>
      <c r="AQ1148" s="184"/>
    </row>
    <row r="1149" spans="6:43" s="37" customFormat="1">
      <c r="F1149" s="131"/>
      <c r="J1149" s="131"/>
      <c r="N1149" s="131"/>
      <c r="W1149" s="5"/>
      <c r="Y1149" s="184"/>
      <c r="AA1149" s="184"/>
      <c r="AQ1149" s="184"/>
    </row>
    <row r="1150" spans="6:43" s="37" customFormat="1">
      <c r="F1150" s="131"/>
      <c r="J1150" s="131"/>
      <c r="N1150" s="131"/>
      <c r="W1150" s="5"/>
      <c r="Y1150" s="184"/>
      <c r="AA1150" s="184"/>
      <c r="AQ1150" s="184"/>
    </row>
    <row r="1151" spans="6:43" s="37" customFormat="1">
      <c r="F1151" s="131"/>
      <c r="J1151" s="131"/>
      <c r="N1151" s="131"/>
      <c r="W1151" s="5"/>
      <c r="Y1151" s="184"/>
      <c r="AA1151" s="184"/>
      <c r="AQ1151" s="184"/>
    </row>
    <row r="1152" spans="6:43" s="37" customFormat="1">
      <c r="F1152" s="131"/>
      <c r="J1152" s="131"/>
      <c r="N1152" s="131"/>
      <c r="W1152" s="5"/>
      <c r="Y1152" s="184"/>
      <c r="AA1152" s="184"/>
      <c r="AQ1152" s="184"/>
    </row>
    <row r="1153" spans="6:43" s="37" customFormat="1">
      <c r="F1153" s="131"/>
      <c r="J1153" s="131"/>
      <c r="N1153" s="131"/>
      <c r="W1153" s="5"/>
      <c r="Y1153" s="184"/>
      <c r="AA1153" s="184"/>
      <c r="AQ1153" s="184"/>
    </row>
    <row r="1154" spans="6:43" s="37" customFormat="1">
      <c r="F1154" s="131"/>
      <c r="J1154" s="131"/>
      <c r="N1154" s="131"/>
      <c r="W1154" s="5"/>
      <c r="Y1154" s="184"/>
      <c r="AA1154" s="184"/>
      <c r="AQ1154" s="184"/>
    </row>
    <row r="1155" spans="6:43" s="37" customFormat="1">
      <c r="F1155" s="131"/>
      <c r="J1155" s="131"/>
      <c r="N1155" s="131"/>
      <c r="W1155" s="5"/>
      <c r="Y1155" s="184"/>
      <c r="AA1155" s="184"/>
      <c r="AQ1155" s="184"/>
    </row>
    <row r="1156" spans="6:43" s="37" customFormat="1">
      <c r="F1156" s="131"/>
      <c r="J1156" s="131"/>
      <c r="N1156" s="131"/>
      <c r="W1156" s="5"/>
      <c r="Y1156" s="184"/>
      <c r="AA1156" s="184"/>
      <c r="AQ1156" s="184"/>
    </row>
    <row r="1157" spans="6:43" s="37" customFormat="1">
      <c r="F1157" s="131"/>
      <c r="J1157" s="131"/>
      <c r="N1157" s="131"/>
      <c r="W1157" s="5"/>
      <c r="Y1157" s="184"/>
      <c r="AA1157" s="184"/>
      <c r="AQ1157" s="184"/>
    </row>
    <row r="1158" spans="6:43" s="37" customFormat="1">
      <c r="F1158" s="131"/>
      <c r="J1158" s="131"/>
      <c r="N1158" s="131"/>
      <c r="W1158" s="5"/>
      <c r="Y1158" s="184"/>
      <c r="AA1158" s="184"/>
      <c r="AQ1158" s="184"/>
    </row>
    <row r="1159" spans="6:43" s="37" customFormat="1">
      <c r="F1159" s="131"/>
      <c r="J1159" s="131"/>
      <c r="N1159" s="131"/>
      <c r="W1159" s="5"/>
      <c r="Y1159" s="184"/>
      <c r="AA1159" s="184"/>
      <c r="AQ1159" s="184"/>
    </row>
    <row r="1160" spans="6:43" s="37" customFormat="1">
      <c r="F1160" s="131"/>
      <c r="J1160" s="131"/>
      <c r="N1160" s="131"/>
      <c r="W1160" s="5"/>
      <c r="Y1160" s="184"/>
      <c r="AA1160" s="184"/>
      <c r="AQ1160" s="184"/>
    </row>
    <row r="1161" spans="6:43" s="37" customFormat="1">
      <c r="F1161" s="131"/>
      <c r="J1161" s="131"/>
      <c r="N1161" s="131"/>
      <c r="W1161" s="5"/>
      <c r="Y1161" s="184"/>
      <c r="AA1161" s="184"/>
      <c r="AQ1161" s="184"/>
    </row>
    <row r="1162" spans="6:43" s="37" customFormat="1">
      <c r="F1162" s="131"/>
      <c r="J1162" s="131"/>
      <c r="N1162" s="131"/>
      <c r="W1162" s="5"/>
      <c r="Y1162" s="184"/>
      <c r="AA1162" s="184"/>
      <c r="AQ1162" s="184"/>
    </row>
    <row r="1163" spans="6:43" s="37" customFormat="1">
      <c r="F1163" s="131"/>
      <c r="J1163" s="131"/>
      <c r="N1163" s="131"/>
      <c r="W1163" s="5"/>
      <c r="Y1163" s="184"/>
      <c r="AA1163" s="184"/>
      <c r="AQ1163" s="184"/>
    </row>
    <row r="1164" spans="6:43" s="37" customFormat="1">
      <c r="F1164" s="131"/>
      <c r="J1164" s="131"/>
      <c r="N1164" s="131"/>
      <c r="W1164" s="5"/>
      <c r="Y1164" s="184"/>
      <c r="AA1164" s="184"/>
      <c r="AQ1164" s="184"/>
    </row>
    <row r="1165" spans="6:43" s="37" customFormat="1">
      <c r="F1165" s="131"/>
      <c r="J1165" s="131"/>
      <c r="N1165" s="131"/>
      <c r="W1165" s="5"/>
      <c r="Y1165" s="184"/>
      <c r="AA1165" s="184"/>
      <c r="AQ1165" s="184"/>
    </row>
    <row r="1166" spans="6:43" s="37" customFormat="1">
      <c r="F1166" s="131"/>
      <c r="J1166" s="131"/>
      <c r="N1166" s="131"/>
      <c r="W1166" s="5"/>
      <c r="Y1166" s="184"/>
      <c r="AA1166" s="184"/>
      <c r="AQ1166" s="184"/>
    </row>
    <row r="1167" spans="6:43" s="37" customFormat="1">
      <c r="F1167" s="131"/>
      <c r="J1167" s="131"/>
      <c r="N1167" s="131"/>
      <c r="W1167" s="5"/>
      <c r="Y1167" s="184"/>
      <c r="AA1167" s="184"/>
      <c r="AQ1167" s="184"/>
    </row>
    <row r="1168" spans="6:43" s="37" customFormat="1">
      <c r="F1168" s="131"/>
      <c r="J1168" s="131"/>
      <c r="N1168" s="131"/>
      <c r="W1168" s="5"/>
      <c r="Y1168" s="184"/>
      <c r="AA1168" s="184"/>
      <c r="AQ1168" s="184"/>
    </row>
    <row r="1169" spans="6:43" s="37" customFormat="1">
      <c r="F1169" s="131"/>
      <c r="J1169" s="131"/>
      <c r="N1169" s="131"/>
      <c r="W1169" s="5"/>
      <c r="Y1169" s="184"/>
      <c r="AA1169" s="184"/>
      <c r="AQ1169" s="184"/>
    </row>
    <row r="1170" spans="6:43" s="37" customFormat="1">
      <c r="F1170" s="131"/>
      <c r="J1170" s="131"/>
      <c r="N1170" s="131"/>
      <c r="W1170" s="5"/>
      <c r="Y1170" s="184"/>
      <c r="AA1170" s="184"/>
      <c r="AQ1170" s="184"/>
    </row>
    <row r="1171" spans="6:43" s="37" customFormat="1">
      <c r="F1171" s="131"/>
      <c r="J1171" s="131"/>
      <c r="N1171" s="131"/>
      <c r="W1171" s="5"/>
      <c r="Y1171" s="184"/>
      <c r="AA1171" s="184"/>
      <c r="AQ1171" s="184"/>
    </row>
    <row r="1172" spans="6:43" s="37" customFormat="1">
      <c r="F1172" s="131"/>
      <c r="J1172" s="131"/>
      <c r="N1172" s="131"/>
      <c r="W1172" s="5"/>
      <c r="Y1172" s="184"/>
      <c r="AA1172" s="184"/>
      <c r="AQ1172" s="184"/>
    </row>
    <row r="1173" spans="6:43" s="37" customFormat="1">
      <c r="F1173" s="131"/>
      <c r="J1173" s="131"/>
      <c r="N1173" s="131"/>
      <c r="W1173" s="5"/>
      <c r="Y1173" s="184"/>
      <c r="AA1173" s="184"/>
      <c r="AQ1173" s="184"/>
    </row>
    <row r="1174" spans="6:43" s="37" customFormat="1">
      <c r="F1174" s="131"/>
      <c r="J1174" s="131"/>
      <c r="N1174" s="131"/>
      <c r="W1174" s="5"/>
      <c r="Y1174" s="184"/>
      <c r="AA1174" s="184"/>
      <c r="AQ1174" s="184"/>
    </row>
    <row r="1175" spans="6:43" s="37" customFormat="1">
      <c r="F1175" s="131"/>
      <c r="J1175" s="131"/>
      <c r="N1175" s="131"/>
      <c r="W1175" s="5"/>
      <c r="Y1175" s="184"/>
      <c r="AA1175" s="184"/>
      <c r="AQ1175" s="184"/>
    </row>
    <row r="1176" spans="6:43" s="37" customFormat="1">
      <c r="F1176" s="131"/>
      <c r="J1176" s="131"/>
      <c r="N1176" s="131"/>
      <c r="W1176" s="5"/>
      <c r="Y1176" s="184"/>
      <c r="AA1176" s="184"/>
      <c r="AQ1176" s="184"/>
    </row>
    <row r="1177" spans="6:43" s="37" customFormat="1">
      <c r="F1177" s="131"/>
      <c r="J1177" s="131"/>
      <c r="N1177" s="131"/>
      <c r="W1177" s="5"/>
      <c r="Y1177" s="184"/>
      <c r="AA1177" s="184"/>
      <c r="AQ1177" s="184"/>
    </row>
    <row r="1178" spans="6:43" s="37" customFormat="1">
      <c r="F1178" s="131"/>
      <c r="J1178" s="131"/>
      <c r="N1178" s="131"/>
      <c r="W1178" s="5"/>
      <c r="Y1178" s="184"/>
      <c r="AA1178" s="184"/>
      <c r="AQ1178" s="184"/>
    </row>
    <row r="1179" spans="6:43" s="37" customFormat="1">
      <c r="F1179" s="131"/>
      <c r="J1179" s="131"/>
      <c r="N1179" s="131"/>
      <c r="W1179" s="5"/>
      <c r="Y1179" s="184"/>
      <c r="AA1179" s="184"/>
      <c r="AQ1179" s="184"/>
    </row>
    <row r="1180" spans="6:43" s="37" customFormat="1">
      <c r="F1180" s="131"/>
      <c r="J1180" s="131"/>
      <c r="N1180" s="131"/>
      <c r="W1180" s="5"/>
      <c r="Y1180" s="184"/>
      <c r="AA1180" s="184"/>
      <c r="AQ1180" s="184"/>
    </row>
    <row r="1181" spans="6:43" s="37" customFormat="1">
      <c r="F1181" s="131"/>
      <c r="J1181" s="131"/>
      <c r="N1181" s="131"/>
      <c r="W1181" s="5"/>
      <c r="Y1181" s="184"/>
      <c r="AA1181" s="184"/>
      <c r="AQ1181" s="184"/>
    </row>
    <row r="1182" spans="6:43" s="37" customFormat="1">
      <c r="F1182" s="131"/>
      <c r="J1182" s="131"/>
      <c r="N1182" s="131"/>
      <c r="W1182" s="5"/>
      <c r="Y1182" s="184"/>
      <c r="AA1182" s="184"/>
      <c r="AQ1182" s="184"/>
    </row>
    <row r="1183" spans="6:43" s="37" customFormat="1">
      <c r="F1183" s="131"/>
      <c r="J1183" s="131"/>
      <c r="N1183" s="131"/>
      <c r="W1183" s="5"/>
      <c r="Y1183" s="184"/>
      <c r="AA1183" s="184"/>
      <c r="AQ1183" s="184"/>
    </row>
    <row r="1184" spans="6:43" s="37" customFormat="1">
      <c r="F1184" s="131"/>
      <c r="J1184" s="131"/>
      <c r="N1184" s="131"/>
      <c r="W1184" s="5"/>
      <c r="Y1184" s="184"/>
      <c r="AA1184" s="184"/>
      <c r="AQ1184" s="184"/>
    </row>
    <row r="1185" spans="6:43" s="37" customFormat="1">
      <c r="F1185" s="131"/>
      <c r="J1185" s="131"/>
      <c r="N1185" s="131"/>
      <c r="W1185" s="5"/>
      <c r="Y1185" s="184"/>
      <c r="AA1185" s="184"/>
      <c r="AQ1185" s="184"/>
    </row>
    <row r="1186" spans="6:43" s="37" customFormat="1">
      <c r="F1186" s="131"/>
      <c r="J1186" s="131"/>
      <c r="N1186" s="131"/>
      <c r="W1186" s="5"/>
      <c r="Y1186" s="184"/>
      <c r="AA1186" s="184"/>
      <c r="AQ1186" s="184"/>
    </row>
    <row r="1187" spans="6:43" s="37" customFormat="1">
      <c r="F1187" s="131"/>
      <c r="J1187" s="131"/>
      <c r="N1187" s="131"/>
      <c r="W1187" s="5"/>
      <c r="Y1187" s="184"/>
      <c r="AA1187" s="184"/>
      <c r="AQ1187" s="184"/>
    </row>
    <row r="1188" spans="6:43" s="37" customFormat="1">
      <c r="F1188" s="131"/>
      <c r="J1188" s="131"/>
      <c r="N1188" s="131"/>
      <c r="W1188" s="5"/>
      <c r="Y1188" s="184"/>
      <c r="AA1188" s="184"/>
      <c r="AQ1188" s="184"/>
    </row>
    <row r="1189" spans="6:43" s="37" customFormat="1">
      <c r="F1189" s="131"/>
      <c r="J1189" s="131"/>
      <c r="N1189" s="131"/>
      <c r="W1189" s="5"/>
      <c r="Y1189" s="184"/>
      <c r="AA1189" s="184"/>
      <c r="AQ1189" s="184"/>
    </row>
    <row r="1190" spans="6:43" s="37" customFormat="1">
      <c r="F1190" s="131"/>
      <c r="J1190" s="131"/>
      <c r="N1190" s="131"/>
      <c r="W1190" s="5"/>
      <c r="Y1190" s="184"/>
      <c r="AA1190" s="184"/>
      <c r="AQ1190" s="184"/>
    </row>
    <row r="1191" spans="6:43" s="37" customFormat="1">
      <c r="F1191" s="131"/>
      <c r="J1191" s="131"/>
      <c r="N1191" s="131"/>
      <c r="W1191" s="5"/>
      <c r="Y1191" s="184"/>
      <c r="AA1191" s="184"/>
      <c r="AQ1191" s="184"/>
    </row>
    <row r="1192" spans="6:43" s="37" customFormat="1">
      <c r="F1192" s="131"/>
      <c r="J1192" s="131"/>
      <c r="N1192" s="131"/>
      <c r="W1192" s="5"/>
      <c r="Y1192" s="184"/>
      <c r="AA1192" s="184"/>
      <c r="AQ1192" s="184"/>
    </row>
    <row r="1193" spans="6:43" s="37" customFormat="1">
      <c r="F1193" s="131"/>
      <c r="J1193" s="131"/>
      <c r="N1193" s="131"/>
      <c r="W1193" s="5"/>
      <c r="Y1193" s="184"/>
      <c r="AA1193" s="184"/>
      <c r="AQ1193" s="184"/>
    </row>
    <row r="1194" spans="6:43" s="37" customFormat="1">
      <c r="F1194" s="131"/>
      <c r="J1194" s="131"/>
      <c r="N1194" s="131"/>
      <c r="W1194" s="5"/>
      <c r="Y1194" s="184"/>
      <c r="AA1194" s="184"/>
      <c r="AQ1194" s="184"/>
    </row>
    <row r="1195" spans="6:43" s="37" customFormat="1">
      <c r="F1195" s="131"/>
      <c r="J1195" s="131"/>
      <c r="N1195" s="131"/>
      <c r="W1195" s="5"/>
      <c r="Y1195" s="184"/>
      <c r="AA1195" s="184"/>
      <c r="AQ1195" s="184"/>
    </row>
    <row r="1196" spans="6:43" s="37" customFormat="1">
      <c r="F1196" s="131"/>
      <c r="J1196" s="131"/>
      <c r="N1196" s="131"/>
      <c r="W1196" s="5"/>
      <c r="Y1196" s="184"/>
      <c r="AA1196" s="184"/>
      <c r="AQ1196" s="184"/>
    </row>
    <row r="1197" spans="6:43" s="37" customFormat="1">
      <c r="F1197" s="131"/>
      <c r="J1197" s="131"/>
      <c r="N1197" s="131"/>
      <c r="W1197" s="5"/>
      <c r="Y1197" s="184"/>
      <c r="AA1197" s="184"/>
      <c r="AQ1197" s="184"/>
    </row>
    <row r="1198" spans="6:43" s="37" customFormat="1">
      <c r="F1198" s="131"/>
      <c r="J1198" s="131"/>
      <c r="N1198" s="131"/>
      <c r="W1198" s="5"/>
      <c r="Y1198" s="184"/>
      <c r="AA1198" s="184"/>
      <c r="AQ1198" s="184"/>
    </row>
    <row r="1199" spans="6:43" s="37" customFormat="1">
      <c r="F1199" s="131"/>
      <c r="J1199" s="131"/>
      <c r="N1199" s="131"/>
      <c r="W1199" s="5"/>
      <c r="Y1199" s="184"/>
      <c r="AA1199" s="184"/>
      <c r="AQ1199" s="184"/>
    </row>
    <row r="1200" spans="6:43" s="37" customFormat="1">
      <c r="F1200" s="131"/>
      <c r="J1200" s="131"/>
      <c r="N1200" s="131"/>
      <c r="W1200" s="5"/>
      <c r="Y1200" s="184"/>
      <c r="AA1200" s="184"/>
      <c r="AQ1200" s="184"/>
    </row>
    <row r="1201" spans="6:43" s="37" customFormat="1">
      <c r="F1201" s="131"/>
      <c r="J1201" s="131"/>
      <c r="N1201" s="131"/>
      <c r="W1201" s="5"/>
      <c r="Y1201" s="184"/>
      <c r="AA1201" s="184"/>
      <c r="AQ1201" s="184"/>
    </row>
    <row r="1202" spans="6:43" s="37" customFormat="1">
      <c r="F1202" s="131"/>
      <c r="J1202" s="131"/>
      <c r="N1202" s="131"/>
      <c r="W1202" s="5"/>
      <c r="Y1202" s="184"/>
      <c r="AA1202" s="184"/>
      <c r="AQ1202" s="184"/>
    </row>
    <row r="1203" spans="6:43" s="37" customFormat="1">
      <c r="F1203" s="131"/>
      <c r="J1203" s="131"/>
      <c r="N1203" s="131"/>
      <c r="W1203" s="5"/>
      <c r="Y1203" s="184"/>
      <c r="AA1203" s="184"/>
      <c r="AQ1203" s="184"/>
    </row>
    <row r="1204" spans="6:43" s="37" customFormat="1">
      <c r="F1204" s="131"/>
      <c r="J1204" s="131"/>
      <c r="N1204" s="131"/>
      <c r="W1204" s="5"/>
      <c r="Y1204" s="184"/>
      <c r="AA1204" s="184"/>
      <c r="AQ1204" s="184"/>
    </row>
    <row r="1205" spans="6:43" s="37" customFormat="1">
      <c r="F1205" s="131"/>
      <c r="J1205" s="131"/>
      <c r="N1205" s="131"/>
      <c r="W1205" s="5"/>
      <c r="Y1205" s="184"/>
      <c r="AA1205" s="184"/>
      <c r="AQ1205" s="184"/>
    </row>
    <row r="1206" spans="6:43" s="37" customFormat="1">
      <c r="F1206" s="131"/>
      <c r="J1206" s="131"/>
      <c r="N1206" s="131"/>
      <c r="W1206" s="5"/>
      <c r="Y1206" s="184"/>
      <c r="AA1206" s="184"/>
      <c r="AQ1206" s="184"/>
    </row>
    <row r="1207" spans="6:43" s="37" customFormat="1">
      <c r="F1207" s="131"/>
      <c r="J1207" s="131"/>
      <c r="N1207" s="131"/>
      <c r="W1207" s="5"/>
      <c r="Y1207" s="184"/>
      <c r="AA1207" s="184"/>
      <c r="AQ1207" s="184"/>
    </row>
    <row r="1208" spans="6:43" s="37" customFormat="1">
      <c r="F1208" s="131"/>
      <c r="J1208" s="131"/>
      <c r="N1208" s="131"/>
      <c r="W1208" s="5"/>
      <c r="Y1208" s="184"/>
      <c r="AA1208" s="184"/>
      <c r="AQ1208" s="184"/>
    </row>
    <row r="1209" spans="6:43" s="37" customFormat="1">
      <c r="F1209" s="131"/>
      <c r="J1209" s="131"/>
      <c r="N1209" s="131"/>
      <c r="W1209" s="5"/>
      <c r="Y1209" s="184"/>
      <c r="AA1209" s="184"/>
      <c r="AQ1209" s="184"/>
    </row>
    <row r="1210" spans="6:43" s="37" customFormat="1">
      <c r="F1210" s="131"/>
      <c r="J1210" s="131"/>
      <c r="N1210" s="131"/>
      <c r="W1210" s="5"/>
      <c r="Y1210" s="184"/>
      <c r="AA1210" s="184"/>
      <c r="AQ1210" s="184"/>
    </row>
    <row r="1211" spans="6:43" s="37" customFormat="1">
      <c r="F1211" s="131"/>
      <c r="J1211" s="131"/>
      <c r="N1211" s="131"/>
      <c r="W1211" s="5"/>
      <c r="Y1211" s="184"/>
      <c r="AA1211" s="184"/>
      <c r="AQ1211" s="184"/>
    </row>
    <row r="1212" spans="6:43" s="37" customFormat="1">
      <c r="F1212" s="131"/>
      <c r="J1212" s="131"/>
      <c r="N1212" s="131"/>
      <c r="W1212" s="5"/>
      <c r="Y1212" s="184"/>
      <c r="AA1212" s="184"/>
      <c r="AQ1212" s="184"/>
    </row>
    <row r="1213" spans="6:43" s="37" customFormat="1">
      <c r="F1213" s="131"/>
      <c r="J1213" s="131"/>
      <c r="N1213" s="131"/>
      <c r="W1213" s="5"/>
      <c r="Y1213" s="184"/>
      <c r="AA1213" s="184"/>
      <c r="AQ1213" s="184"/>
    </row>
    <row r="1214" spans="6:43" s="37" customFormat="1">
      <c r="F1214" s="131"/>
      <c r="J1214" s="131"/>
      <c r="N1214" s="131"/>
      <c r="W1214" s="5"/>
      <c r="Y1214" s="184"/>
      <c r="AA1214" s="184"/>
      <c r="AQ1214" s="184"/>
    </row>
    <row r="1215" spans="6:43" s="37" customFormat="1">
      <c r="F1215" s="131"/>
      <c r="J1215" s="131"/>
      <c r="N1215" s="131"/>
      <c r="W1215" s="5"/>
      <c r="Y1215" s="184"/>
      <c r="AA1215" s="184"/>
      <c r="AQ1215" s="184"/>
    </row>
    <row r="1216" spans="6:43" s="37" customFormat="1">
      <c r="F1216" s="131"/>
      <c r="J1216" s="131"/>
      <c r="N1216" s="131"/>
      <c r="W1216" s="5"/>
      <c r="Y1216" s="184"/>
      <c r="AA1216" s="184"/>
      <c r="AQ1216" s="184"/>
    </row>
    <row r="1217" spans="6:43" s="37" customFormat="1">
      <c r="F1217" s="131"/>
      <c r="J1217" s="131"/>
      <c r="N1217" s="131"/>
      <c r="W1217" s="5"/>
      <c r="Y1217" s="184"/>
      <c r="AA1217" s="184"/>
      <c r="AQ1217" s="184"/>
    </row>
    <row r="1218" spans="6:43" s="37" customFormat="1">
      <c r="F1218" s="131"/>
      <c r="J1218" s="131"/>
      <c r="N1218" s="131"/>
      <c r="W1218" s="5"/>
      <c r="Y1218" s="184"/>
      <c r="AA1218" s="184"/>
      <c r="AQ1218" s="184"/>
    </row>
    <row r="1219" spans="6:43" s="37" customFormat="1">
      <c r="F1219" s="131"/>
      <c r="J1219" s="131"/>
      <c r="N1219" s="131"/>
      <c r="W1219" s="5"/>
      <c r="Y1219" s="184"/>
      <c r="AA1219" s="184"/>
      <c r="AQ1219" s="184"/>
    </row>
    <row r="1220" spans="6:43" s="37" customFormat="1">
      <c r="F1220" s="131"/>
      <c r="J1220" s="131"/>
      <c r="N1220" s="131"/>
      <c r="W1220" s="5"/>
      <c r="Y1220" s="184"/>
      <c r="AA1220" s="184"/>
      <c r="AQ1220" s="184"/>
    </row>
    <row r="1221" spans="6:43" s="37" customFormat="1">
      <c r="F1221" s="131"/>
      <c r="J1221" s="131"/>
      <c r="N1221" s="131"/>
      <c r="W1221" s="5"/>
      <c r="Y1221" s="184"/>
      <c r="AA1221" s="184"/>
      <c r="AQ1221" s="184"/>
    </row>
    <row r="1222" spans="6:43" s="37" customFormat="1">
      <c r="F1222" s="131"/>
      <c r="J1222" s="131"/>
      <c r="N1222" s="131"/>
      <c r="W1222" s="5"/>
      <c r="Y1222" s="184"/>
      <c r="AA1222" s="184"/>
      <c r="AQ1222" s="184"/>
    </row>
    <row r="1223" spans="6:43" s="37" customFormat="1">
      <c r="F1223" s="131"/>
      <c r="J1223" s="131"/>
      <c r="N1223" s="131"/>
      <c r="W1223" s="5"/>
      <c r="Y1223" s="184"/>
      <c r="AA1223" s="184"/>
      <c r="AQ1223" s="184"/>
    </row>
    <row r="1224" spans="6:43" s="37" customFormat="1">
      <c r="F1224" s="131"/>
      <c r="J1224" s="131"/>
      <c r="N1224" s="131"/>
      <c r="W1224" s="5"/>
      <c r="Y1224" s="184"/>
      <c r="AA1224" s="184"/>
      <c r="AQ1224" s="184"/>
    </row>
    <row r="1225" spans="6:43" s="37" customFormat="1">
      <c r="F1225" s="131"/>
      <c r="J1225" s="131"/>
      <c r="N1225" s="131"/>
      <c r="W1225" s="5"/>
      <c r="Y1225" s="184"/>
      <c r="AA1225" s="184"/>
      <c r="AQ1225" s="184"/>
    </row>
    <row r="1226" spans="6:43" s="37" customFormat="1">
      <c r="F1226" s="131"/>
      <c r="J1226" s="131"/>
      <c r="N1226" s="131"/>
      <c r="W1226" s="5"/>
      <c r="Y1226" s="184"/>
      <c r="AA1226" s="184"/>
      <c r="AQ1226" s="184"/>
    </row>
    <row r="1227" spans="6:43" s="37" customFormat="1">
      <c r="F1227" s="131"/>
      <c r="J1227" s="131"/>
      <c r="N1227" s="131"/>
      <c r="W1227" s="5"/>
      <c r="Y1227" s="184"/>
      <c r="AA1227" s="184"/>
      <c r="AQ1227" s="184"/>
    </row>
    <row r="1228" spans="6:43" s="37" customFormat="1">
      <c r="F1228" s="131"/>
      <c r="J1228" s="131"/>
      <c r="N1228" s="131"/>
      <c r="W1228" s="5"/>
      <c r="Y1228" s="184"/>
      <c r="AA1228" s="184"/>
      <c r="AQ1228" s="184"/>
    </row>
    <row r="1229" spans="6:43" s="37" customFormat="1">
      <c r="F1229" s="131"/>
      <c r="J1229" s="131"/>
      <c r="N1229" s="131"/>
      <c r="W1229" s="5"/>
      <c r="Y1229" s="184"/>
      <c r="AA1229" s="184"/>
      <c r="AQ1229" s="184"/>
    </row>
    <row r="1230" spans="6:43" s="37" customFormat="1">
      <c r="F1230" s="131"/>
      <c r="J1230" s="131"/>
      <c r="N1230" s="131"/>
      <c r="W1230" s="5"/>
      <c r="Y1230" s="184"/>
      <c r="AA1230" s="184"/>
      <c r="AQ1230" s="184"/>
    </row>
    <row r="1231" spans="6:43" s="37" customFormat="1">
      <c r="F1231" s="131"/>
      <c r="J1231" s="131"/>
      <c r="N1231" s="131"/>
      <c r="W1231" s="5"/>
      <c r="Y1231" s="184"/>
      <c r="AA1231" s="184"/>
      <c r="AQ1231" s="184"/>
    </row>
    <row r="1232" spans="6:43" s="37" customFormat="1">
      <c r="F1232" s="131"/>
      <c r="J1232" s="131"/>
      <c r="N1232" s="131"/>
      <c r="W1232" s="5"/>
      <c r="Y1232" s="184"/>
      <c r="AA1232" s="184"/>
      <c r="AQ1232" s="184"/>
    </row>
    <row r="1233" spans="6:43" s="37" customFormat="1">
      <c r="F1233" s="131"/>
      <c r="J1233" s="131"/>
      <c r="N1233" s="131"/>
      <c r="W1233" s="5"/>
      <c r="Y1233" s="184"/>
      <c r="AA1233" s="184"/>
      <c r="AQ1233" s="184"/>
    </row>
    <row r="1234" spans="6:43" s="37" customFormat="1">
      <c r="F1234" s="131"/>
      <c r="J1234" s="131"/>
      <c r="N1234" s="131"/>
      <c r="W1234" s="5"/>
      <c r="Y1234" s="184"/>
      <c r="AA1234" s="184"/>
      <c r="AQ1234" s="184"/>
    </row>
    <row r="1235" spans="6:43" s="37" customFormat="1">
      <c r="F1235" s="131"/>
      <c r="J1235" s="131"/>
      <c r="N1235" s="131"/>
      <c r="W1235" s="5"/>
      <c r="Y1235" s="184"/>
      <c r="AA1235" s="184"/>
      <c r="AQ1235" s="184"/>
    </row>
    <row r="1236" spans="6:43" s="37" customFormat="1">
      <c r="F1236" s="131"/>
      <c r="J1236" s="131"/>
      <c r="N1236" s="131"/>
      <c r="W1236" s="5"/>
      <c r="Y1236" s="184"/>
      <c r="AA1236" s="184"/>
      <c r="AQ1236" s="184"/>
    </row>
    <row r="1237" spans="6:43" s="37" customFormat="1">
      <c r="F1237" s="131"/>
      <c r="J1237" s="131"/>
      <c r="N1237" s="131"/>
      <c r="W1237" s="5"/>
      <c r="Y1237" s="184"/>
      <c r="AA1237" s="184"/>
      <c r="AQ1237" s="184"/>
    </row>
    <row r="1238" spans="6:43" s="37" customFormat="1">
      <c r="F1238" s="131"/>
      <c r="J1238" s="131"/>
      <c r="N1238" s="131"/>
      <c r="W1238" s="5"/>
      <c r="Y1238" s="184"/>
      <c r="AA1238" s="184"/>
      <c r="AQ1238" s="184"/>
    </row>
    <row r="1239" spans="6:43" s="37" customFormat="1">
      <c r="F1239" s="131"/>
      <c r="J1239" s="131"/>
      <c r="N1239" s="131"/>
      <c r="W1239" s="5"/>
      <c r="Y1239" s="184"/>
      <c r="AA1239" s="184"/>
      <c r="AQ1239" s="184"/>
    </row>
    <row r="1240" spans="6:43" s="37" customFormat="1">
      <c r="F1240" s="131"/>
      <c r="J1240" s="131"/>
      <c r="N1240" s="131"/>
      <c r="W1240" s="5"/>
      <c r="Y1240" s="184"/>
      <c r="AA1240" s="184"/>
      <c r="AQ1240" s="184"/>
    </row>
    <row r="1241" spans="6:43" s="37" customFormat="1">
      <c r="F1241" s="131"/>
      <c r="J1241" s="131"/>
      <c r="N1241" s="131"/>
      <c r="W1241" s="5"/>
      <c r="Y1241" s="184"/>
      <c r="AA1241" s="184"/>
      <c r="AQ1241" s="184"/>
    </row>
    <row r="1242" spans="6:43" s="37" customFormat="1">
      <c r="F1242" s="131"/>
      <c r="J1242" s="131"/>
      <c r="N1242" s="131"/>
      <c r="W1242" s="5"/>
      <c r="Y1242" s="184"/>
      <c r="AA1242" s="184"/>
      <c r="AQ1242" s="184"/>
    </row>
    <row r="1243" spans="6:43" s="37" customFormat="1">
      <c r="F1243" s="131"/>
      <c r="J1243" s="131"/>
      <c r="N1243" s="131"/>
      <c r="W1243" s="5"/>
      <c r="Y1243" s="184"/>
      <c r="AA1243" s="184"/>
      <c r="AQ1243" s="184"/>
    </row>
    <row r="1244" spans="6:43" s="37" customFormat="1">
      <c r="F1244" s="131"/>
      <c r="J1244" s="131"/>
      <c r="N1244" s="131"/>
      <c r="W1244" s="5"/>
      <c r="Y1244" s="184"/>
      <c r="AA1244" s="184"/>
      <c r="AQ1244" s="184"/>
    </row>
    <row r="1245" spans="6:43" s="37" customFormat="1">
      <c r="F1245" s="131"/>
      <c r="J1245" s="131"/>
      <c r="N1245" s="131"/>
      <c r="W1245" s="5"/>
      <c r="Y1245" s="184"/>
      <c r="AA1245" s="184"/>
      <c r="AQ1245" s="184"/>
    </row>
    <row r="1246" spans="6:43" s="37" customFormat="1">
      <c r="F1246" s="131"/>
      <c r="J1246" s="131"/>
      <c r="N1246" s="131"/>
      <c r="W1246" s="5"/>
      <c r="Y1246" s="184"/>
      <c r="AA1246" s="184"/>
      <c r="AQ1246" s="184"/>
    </row>
    <row r="1247" spans="6:43" s="37" customFormat="1">
      <c r="F1247" s="131"/>
      <c r="J1247" s="131"/>
      <c r="N1247" s="131"/>
      <c r="W1247" s="5"/>
      <c r="Y1247" s="184"/>
      <c r="AA1247" s="184"/>
      <c r="AQ1247" s="184"/>
    </row>
    <row r="1248" spans="6:43" s="37" customFormat="1">
      <c r="F1248" s="131"/>
      <c r="J1248" s="131"/>
      <c r="N1248" s="131"/>
      <c r="W1248" s="5"/>
      <c r="Y1248" s="184"/>
      <c r="AA1248" s="184"/>
      <c r="AQ1248" s="184"/>
    </row>
    <row r="1249" spans="6:43" s="37" customFormat="1">
      <c r="F1249" s="131"/>
      <c r="J1249" s="131"/>
      <c r="N1249" s="131"/>
      <c r="W1249" s="5"/>
      <c r="Y1249" s="184"/>
      <c r="AA1249" s="184"/>
      <c r="AQ1249" s="184"/>
    </row>
    <row r="1250" spans="6:43" s="37" customFormat="1">
      <c r="F1250" s="131"/>
      <c r="J1250" s="131"/>
      <c r="N1250" s="131"/>
      <c r="W1250" s="5"/>
      <c r="Y1250" s="184"/>
      <c r="AA1250" s="184"/>
      <c r="AQ1250" s="184"/>
    </row>
    <row r="1251" spans="6:43" s="37" customFormat="1">
      <c r="F1251" s="131"/>
      <c r="J1251" s="131"/>
      <c r="N1251" s="131"/>
      <c r="W1251" s="5"/>
      <c r="Y1251" s="184"/>
      <c r="AA1251" s="184"/>
      <c r="AQ1251" s="184"/>
    </row>
    <row r="1252" spans="6:43" s="37" customFormat="1">
      <c r="F1252" s="131"/>
      <c r="J1252" s="131"/>
      <c r="N1252" s="131"/>
      <c r="W1252" s="5"/>
      <c r="Y1252" s="184"/>
      <c r="AA1252" s="184"/>
      <c r="AQ1252" s="184"/>
    </row>
    <row r="1253" spans="6:43" s="37" customFormat="1">
      <c r="F1253" s="131"/>
      <c r="J1253" s="131"/>
      <c r="N1253" s="131"/>
      <c r="W1253" s="5"/>
      <c r="Y1253" s="184"/>
      <c r="AA1253" s="184"/>
      <c r="AQ1253" s="184"/>
    </row>
    <row r="1254" spans="6:43" s="37" customFormat="1">
      <c r="F1254" s="131"/>
      <c r="J1254" s="131"/>
      <c r="N1254" s="131"/>
      <c r="W1254" s="5"/>
      <c r="Y1254" s="184"/>
      <c r="AA1254" s="184"/>
      <c r="AQ1254" s="184"/>
    </row>
    <row r="1255" spans="6:43" s="37" customFormat="1">
      <c r="F1255" s="131"/>
      <c r="J1255" s="131"/>
      <c r="N1255" s="131"/>
      <c r="W1255" s="5"/>
      <c r="Y1255" s="184"/>
      <c r="AA1255" s="184"/>
      <c r="AQ1255" s="184"/>
    </row>
    <row r="1256" spans="6:43" s="37" customFormat="1">
      <c r="F1256" s="131"/>
      <c r="J1256" s="131"/>
      <c r="N1256" s="131"/>
      <c r="W1256" s="5"/>
      <c r="Y1256" s="184"/>
      <c r="AA1256" s="184"/>
      <c r="AQ1256" s="184"/>
    </row>
    <row r="1257" spans="6:43" s="37" customFormat="1">
      <c r="F1257" s="131"/>
      <c r="J1257" s="131"/>
      <c r="N1257" s="131"/>
      <c r="W1257" s="5"/>
      <c r="Y1257" s="184"/>
      <c r="AA1257" s="184"/>
      <c r="AQ1257" s="184"/>
    </row>
    <row r="1258" spans="6:43" s="37" customFormat="1">
      <c r="F1258" s="131"/>
      <c r="J1258" s="131"/>
      <c r="N1258" s="131"/>
      <c r="W1258" s="5"/>
      <c r="Y1258" s="184"/>
      <c r="AA1258" s="184"/>
      <c r="AQ1258" s="184"/>
    </row>
    <row r="1259" spans="6:43" s="37" customFormat="1">
      <c r="F1259" s="131"/>
      <c r="J1259" s="131"/>
      <c r="N1259" s="131"/>
      <c r="W1259" s="5"/>
      <c r="Y1259" s="184"/>
      <c r="AA1259" s="184"/>
      <c r="AQ1259" s="184"/>
    </row>
    <row r="1260" spans="6:43" s="37" customFormat="1">
      <c r="F1260" s="131"/>
      <c r="J1260" s="131"/>
      <c r="N1260" s="131"/>
      <c r="W1260" s="5"/>
      <c r="Y1260" s="184"/>
      <c r="AA1260" s="184"/>
      <c r="AQ1260" s="184"/>
    </row>
    <row r="1261" spans="6:43" s="37" customFormat="1">
      <c r="F1261" s="131"/>
      <c r="J1261" s="131"/>
      <c r="N1261" s="131"/>
      <c r="W1261" s="5"/>
      <c r="Y1261" s="184"/>
      <c r="AA1261" s="184"/>
      <c r="AQ1261" s="184"/>
    </row>
    <row r="1262" spans="6:43" s="37" customFormat="1">
      <c r="F1262" s="131"/>
      <c r="J1262" s="131"/>
      <c r="N1262" s="131"/>
      <c r="W1262" s="5"/>
      <c r="Y1262" s="184"/>
      <c r="AA1262" s="184"/>
      <c r="AQ1262" s="184"/>
    </row>
    <row r="1263" spans="6:43" s="37" customFormat="1">
      <c r="F1263" s="131"/>
      <c r="J1263" s="131"/>
      <c r="N1263" s="131"/>
      <c r="W1263" s="5"/>
      <c r="Y1263" s="184"/>
      <c r="AA1263" s="184"/>
      <c r="AQ1263" s="184"/>
    </row>
    <row r="1264" spans="6:43" s="37" customFormat="1">
      <c r="F1264" s="131"/>
      <c r="J1264" s="131"/>
      <c r="N1264" s="131"/>
      <c r="W1264" s="5"/>
      <c r="Y1264" s="184"/>
      <c r="AA1264" s="184"/>
      <c r="AQ1264" s="184"/>
    </row>
    <row r="1265" spans="6:43" s="37" customFormat="1">
      <c r="F1265" s="131"/>
      <c r="J1265" s="131"/>
      <c r="N1265" s="131"/>
      <c r="W1265" s="5"/>
      <c r="Y1265" s="184"/>
      <c r="AA1265" s="184"/>
      <c r="AQ1265" s="184"/>
    </row>
    <row r="1266" spans="6:43" s="37" customFormat="1">
      <c r="F1266" s="131"/>
      <c r="J1266" s="131"/>
      <c r="N1266" s="131"/>
      <c r="W1266" s="5"/>
      <c r="Y1266" s="184"/>
      <c r="AA1266" s="184"/>
      <c r="AQ1266" s="184"/>
    </row>
    <row r="1267" spans="6:43" s="37" customFormat="1">
      <c r="F1267" s="131"/>
      <c r="J1267" s="131"/>
      <c r="N1267" s="131"/>
      <c r="W1267" s="5"/>
      <c r="Y1267" s="184"/>
      <c r="AA1267" s="184"/>
      <c r="AQ1267" s="184"/>
    </row>
    <row r="1268" spans="6:43" s="37" customFormat="1">
      <c r="F1268" s="131"/>
      <c r="J1268" s="131"/>
      <c r="N1268" s="131"/>
      <c r="W1268" s="5"/>
      <c r="Y1268" s="184"/>
      <c r="AA1268" s="184"/>
      <c r="AQ1268" s="184"/>
    </row>
    <row r="1269" spans="6:43" s="37" customFormat="1">
      <c r="F1269" s="131"/>
      <c r="J1269" s="131"/>
      <c r="N1269" s="131"/>
      <c r="W1269" s="5"/>
      <c r="Y1269" s="184"/>
      <c r="AA1269" s="184"/>
      <c r="AQ1269" s="184"/>
    </row>
    <row r="1270" spans="6:43" s="37" customFormat="1">
      <c r="F1270" s="131"/>
      <c r="J1270" s="131"/>
      <c r="N1270" s="131"/>
      <c r="W1270" s="5"/>
      <c r="Y1270" s="184"/>
      <c r="AA1270" s="184"/>
      <c r="AQ1270" s="184"/>
    </row>
    <row r="1271" spans="6:43" s="37" customFormat="1">
      <c r="F1271" s="131"/>
      <c r="J1271" s="131"/>
      <c r="N1271" s="131"/>
      <c r="W1271" s="5"/>
      <c r="Y1271" s="184"/>
      <c r="AA1271" s="184"/>
      <c r="AQ1271" s="184"/>
    </row>
    <row r="1272" spans="6:43" s="37" customFormat="1">
      <c r="F1272" s="131"/>
      <c r="J1272" s="131"/>
      <c r="N1272" s="131"/>
      <c r="W1272" s="5"/>
      <c r="Y1272" s="184"/>
      <c r="AA1272" s="184"/>
      <c r="AQ1272" s="184"/>
    </row>
    <row r="1273" spans="6:43" s="37" customFormat="1">
      <c r="F1273" s="131"/>
      <c r="J1273" s="131"/>
      <c r="N1273" s="131"/>
      <c r="W1273" s="5"/>
      <c r="Y1273" s="184"/>
      <c r="AA1273" s="184"/>
      <c r="AQ1273" s="184"/>
    </row>
    <row r="1274" spans="6:43" s="37" customFormat="1">
      <c r="F1274" s="131"/>
      <c r="J1274" s="131"/>
      <c r="N1274" s="131"/>
      <c r="W1274" s="5"/>
      <c r="Y1274" s="184"/>
      <c r="AA1274" s="184"/>
      <c r="AQ1274" s="184"/>
    </row>
    <row r="1275" spans="6:43" s="37" customFormat="1">
      <c r="F1275" s="131"/>
      <c r="J1275" s="131"/>
      <c r="N1275" s="131"/>
      <c r="W1275" s="5"/>
      <c r="Y1275" s="184"/>
      <c r="AA1275" s="184"/>
      <c r="AQ1275" s="184"/>
    </row>
    <row r="1276" spans="6:43" s="37" customFormat="1">
      <c r="F1276" s="131"/>
      <c r="J1276" s="131"/>
      <c r="N1276" s="131"/>
      <c r="W1276" s="5"/>
      <c r="Y1276" s="184"/>
      <c r="AA1276" s="184"/>
      <c r="AQ1276" s="184"/>
    </row>
    <row r="1277" spans="6:43" s="37" customFormat="1">
      <c r="F1277" s="131"/>
      <c r="J1277" s="131"/>
      <c r="N1277" s="131"/>
      <c r="W1277" s="5"/>
      <c r="Y1277" s="184"/>
      <c r="AA1277" s="184"/>
      <c r="AQ1277" s="184"/>
    </row>
    <row r="1278" spans="6:43" s="37" customFormat="1">
      <c r="F1278" s="131"/>
      <c r="J1278" s="131"/>
      <c r="N1278" s="131"/>
      <c r="W1278" s="5"/>
      <c r="Y1278" s="184"/>
      <c r="AA1278" s="184"/>
      <c r="AQ1278" s="184"/>
    </row>
    <row r="1279" spans="6:43" s="37" customFormat="1">
      <c r="F1279" s="131"/>
      <c r="J1279" s="131"/>
      <c r="N1279" s="131"/>
      <c r="W1279" s="5"/>
      <c r="Y1279" s="184"/>
      <c r="AA1279" s="184"/>
      <c r="AQ1279" s="184"/>
    </row>
    <row r="1280" spans="6:43" s="37" customFormat="1">
      <c r="F1280" s="131"/>
      <c r="J1280" s="131"/>
      <c r="N1280" s="131"/>
      <c r="W1280" s="5"/>
      <c r="Y1280" s="184"/>
      <c r="AA1280" s="184"/>
      <c r="AQ1280" s="184"/>
    </row>
    <row r="1281" spans="6:43" s="37" customFormat="1">
      <c r="F1281" s="131"/>
      <c r="J1281" s="131"/>
      <c r="N1281" s="131"/>
      <c r="W1281" s="5"/>
      <c r="Y1281" s="184"/>
      <c r="AA1281" s="184"/>
      <c r="AQ1281" s="184"/>
    </row>
    <row r="1282" spans="6:43" s="37" customFormat="1">
      <c r="F1282" s="131"/>
      <c r="J1282" s="131"/>
      <c r="N1282" s="131"/>
      <c r="W1282" s="5"/>
      <c r="Y1282" s="184"/>
      <c r="AA1282" s="184"/>
      <c r="AQ1282" s="184"/>
    </row>
    <row r="1283" spans="6:43" s="37" customFormat="1">
      <c r="F1283" s="131"/>
      <c r="J1283" s="131"/>
      <c r="N1283" s="131"/>
      <c r="W1283" s="5"/>
      <c r="Y1283" s="184"/>
      <c r="AA1283" s="184"/>
      <c r="AQ1283" s="184"/>
    </row>
    <row r="1284" spans="6:43" s="37" customFormat="1">
      <c r="F1284" s="131"/>
      <c r="J1284" s="131"/>
      <c r="N1284" s="131"/>
      <c r="W1284" s="5"/>
      <c r="Y1284" s="184"/>
      <c r="AA1284" s="184"/>
      <c r="AQ1284" s="184"/>
    </row>
    <row r="1285" spans="6:43" s="37" customFormat="1">
      <c r="F1285" s="131"/>
      <c r="J1285" s="131"/>
      <c r="N1285" s="131"/>
      <c r="W1285" s="5"/>
      <c r="Y1285" s="184"/>
      <c r="AA1285" s="184"/>
      <c r="AQ1285" s="184"/>
    </row>
    <row r="1286" spans="6:43" s="37" customFormat="1">
      <c r="F1286" s="131"/>
      <c r="J1286" s="131"/>
      <c r="N1286" s="131"/>
      <c r="W1286" s="5"/>
      <c r="Y1286" s="184"/>
      <c r="AA1286" s="184"/>
      <c r="AQ1286" s="184"/>
    </row>
    <row r="1287" spans="6:43" s="37" customFormat="1">
      <c r="F1287" s="131"/>
      <c r="J1287" s="131"/>
      <c r="N1287" s="131"/>
      <c r="W1287" s="5"/>
      <c r="Y1287" s="184"/>
      <c r="AA1287" s="184"/>
      <c r="AQ1287" s="184"/>
    </row>
    <row r="1288" spans="6:43" s="37" customFormat="1">
      <c r="F1288" s="131"/>
      <c r="J1288" s="131"/>
      <c r="N1288" s="131"/>
      <c r="W1288" s="5"/>
      <c r="Y1288" s="184"/>
      <c r="AA1288" s="184"/>
      <c r="AQ1288" s="184"/>
    </row>
    <row r="1289" spans="6:43" s="37" customFormat="1">
      <c r="F1289" s="131"/>
      <c r="J1289" s="131"/>
      <c r="N1289" s="131"/>
      <c r="W1289" s="5"/>
      <c r="Y1289" s="184"/>
      <c r="AA1289" s="184"/>
      <c r="AQ1289" s="184"/>
    </row>
    <row r="1290" spans="6:43" s="37" customFormat="1">
      <c r="F1290" s="131"/>
      <c r="J1290" s="131"/>
      <c r="N1290" s="131"/>
      <c r="W1290" s="5"/>
      <c r="Y1290" s="184"/>
      <c r="AA1290" s="184"/>
      <c r="AQ1290" s="184"/>
    </row>
    <row r="1291" spans="6:43" s="37" customFormat="1">
      <c r="F1291" s="131"/>
      <c r="J1291" s="131"/>
      <c r="N1291" s="131"/>
      <c r="W1291" s="5"/>
      <c r="Y1291" s="184"/>
      <c r="AA1291" s="184"/>
      <c r="AQ1291" s="184"/>
    </row>
    <row r="1292" spans="6:43" s="37" customFormat="1">
      <c r="F1292" s="131"/>
      <c r="J1292" s="131"/>
      <c r="N1292" s="131"/>
      <c r="W1292" s="5"/>
      <c r="Y1292" s="184"/>
      <c r="AA1292" s="184"/>
      <c r="AQ1292" s="184"/>
    </row>
    <row r="1293" spans="6:43" s="37" customFormat="1">
      <c r="F1293" s="131"/>
      <c r="J1293" s="131"/>
      <c r="N1293" s="131"/>
      <c r="W1293" s="5"/>
      <c r="Y1293" s="184"/>
      <c r="AA1293" s="184"/>
      <c r="AQ1293" s="184"/>
    </row>
    <row r="1294" spans="6:43" s="37" customFormat="1">
      <c r="F1294" s="131"/>
      <c r="J1294" s="131"/>
      <c r="N1294" s="131"/>
      <c r="W1294" s="5"/>
      <c r="Y1294" s="184"/>
      <c r="AA1294" s="184"/>
      <c r="AQ1294" s="184"/>
    </row>
    <row r="1295" spans="6:43" s="37" customFormat="1">
      <c r="F1295" s="131"/>
      <c r="J1295" s="131"/>
      <c r="N1295" s="131"/>
      <c r="W1295" s="5"/>
      <c r="Y1295" s="184"/>
      <c r="AA1295" s="184"/>
      <c r="AQ1295" s="184"/>
    </row>
    <row r="1296" spans="6:43" s="37" customFormat="1">
      <c r="F1296" s="131"/>
      <c r="J1296" s="131"/>
      <c r="N1296" s="131"/>
      <c r="W1296" s="5"/>
      <c r="Y1296" s="184"/>
      <c r="AA1296" s="184"/>
      <c r="AQ1296" s="184"/>
    </row>
    <row r="1297" spans="6:43" s="37" customFormat="1">
      <c r="F1297" s="131"/>
      <c r="J1297" s="131"/>
      <c r="N1297" s="131"/>
      <c r="W1297" s="5"/>
      <c r="Y1297" s="184"/>
      <c r="AA1297" s="184"/>
      <c r="AQ1297" s="184"/>
    </row>
    <row r="1298" spans="6:43" s="37" customFormat="1">
      <c r="F1298" s="131"/>
      <c r="J1298" s="131"/>
      <c r="N1298" s="131"/>
      <c r="W1298" s="5"/>
      <c r="Y1298" s="184"/>
      <c r="AA1298" s="184"/>
      <c r="AQ1298" s="184"/>
    </row>
    <row r="1299" spans="6:43" s="37" customFormat="1">
      <c r="F1299" s="131"/>
      <c r="J1299" s="131"/>
      <c r="N1299" s="131"/>
      <c r="W1299" s="5"/>
      <c r="Y1299" s="184"/>
      <c r="AA1299" s="184"/>
      <c r="AQ1299" s="184"/>
    </row>
    <row r="1300" spans="6:43" s="37" customFormat="1">
      <c r="F1300" s="131"/>
      <c r="J1300" s="131"/>
      <c r="N1300" s="131"/>
      <c r="W1300" s="5"/>
      <c r="Y1300" s="184"/>
      <c r="AA1300" s="184"/>
      <c r="AQ1300" s="184"/>
    </row>
    <row r="1301" spans="6:43" s="37" customFormat="1">
      <c r="F1301" s="131"/>
      <c r="J1301" s="131"/>
      <c r="N1301" s="131"/>
      <c r="W1301" s="5"/>
      <c r="Y1301" s="184"/>
      <c r="AA1301" s="184"/>
      <c r="AQ1301" s="184"/>
    </row>
    <row r="1302" spans="6:43" s="37" customFormat="1">
      <c r="F1302" s="131"/>
      <c r="J1302" s="131"/>
      <c r="N1302" s="131"/>
      <c r="W1302" s="5"/>
      <c r="Y1302" s="184"/>
      <c r="AA1302" s="184"/>
      <c r="AQ1302" s="184"/>
    </row>
    <row r="1303" spans="6:43" s="37" customFormat="1">
      <c r="F1303" s="131"/>
      <c r="J1303" s="131"/>
      <c r="N1303" s="131"/>
      <c r="W1303" s="5"/>
      <c r="Y1303" s="184"/>
      <c r="AA1303" s="184"/>
      <c r="AQ1303" s="184"/>
    </row>
    <row r="1304" spans="6:43" s="37" customFormat="1">
      <c r="F1304" s="131"/>
      <c r="J1304" s="131"/>
      <c r="N1304" s="131"/>
      <c r="W1304" s="5"/>
      <c r="Y1304" s="184"/>
      <c r="AA1304" s="184"/>
      <c r="AQ1304" s="184"/>
    </row>
    <row r="1305" spans="6:43" s="37" customFormat="1">
      <c r="F1305" s="131"/>
      <c r="J1305" s="131"/>
      <c r="N1305" s="131"/>
      <c r="W1305" s="5"/>
      <c r="Y1305" s="184"/>
      <c r="AA1305" s="184"/>
      <c r="AQ1305" s="184"/>
    </row>
    <row r="1306" spans="6:43" s="37" customFormat="1">
      <c r="F1306" s="131"/>
      <c r="J1306" s="131"/>
      <c r="N1306" s="131"/>
      <c r="W1306" s="5"/>
      <c r="Y1306" s="184"/>
      <c r="AA1306" s="184"/>
      <c r="AQ1306" s="184"/>
    </row>
    <row r="1307" spans="6:43" s="37" customFormat="1">
      <c r="F1307" s="131"/>
      <c r="J1307" s="131"/>
      <c r="N1307" s="131"/>
      <c r="W1307" s="5"/>
      <c r="Y1307" s="184"/>
      <c r="AA1307" s="184"/>
      <c r="AQ1307" s="184"/>
    </row>
    <row r="1308" spans="6:43" s="37" customFormat="1">
      <c r="F1308" s="131"/>
      <c r="J1308" s="131"/>
      <c r="N1308" s="131"/>
      <c r="W1308" s="5"/>
      <c r="Y1308" s="184"/>
      <c r="AA1308" s="184"/>
      <c r="AQ1308" s="184"/>
    </row>
    <row r="1309" spans="6:43" s="37" customFormat="1">
      <c r="F1309" s="131"/>
      <c r="J1309" s="131"/>
      <c r="N1309" s="131"/>
      <c r="W1309" s="5"/>
      <c r="Y1309" s="184"/>
      <c r="AA1309" s="184"/>
      <c r="AQ1309" s="184"/>
    </row>
    <row r="1310" spans="6:43" s="37" customFormat="1">
      <c r="F1310" s="131"/>
      <c r="J1310" s="131"/>
      <c r="N1310" s="131"/>
      <c r="W1310" s="5"/>
      <c r="Y1310" s="184"/>
      <c r="AA1310" s="184"/>
      <c r="AQ1310" s="184"/>
    </row>
    <row r="1311" spans="6:43" s="37" customFormat="1">
      <c r="F1311" s="131"/>
      <c r="J1311" s="131"/>
      <c r="N1311" s="131"/>
      <c r="W1311" s="5"/>
      <c r="Y1311" s="184"/>
      <c r="AA1311" s="184"/>
      <c r="AQ1311" s="184"/>
    </row>
    <row r="1312" spans="6:43" s="37" customFormat="1">
      <c r="F1312" s="131"/>
      <c r="J1312" s="131"/>
      <c r="N1312" s="131"/>
      <c r="W1312" s="5"/>
      <c r="Y1312" s="184"/>
      <c r="AA1312" s="184"/>
      <c r="AQ1312" s="184"/>
    </row>
    <row r="1313" spans="6:43" s="37" customFormat="1">
      <c r="F1313" s="131"/>
      <c r="J1313" s="131"/>
      <c r="N1313" s="131"/>
      <c r="W1313" s="5"/>
      <c r="Y1313" s="184"/>
      <c r="AA1313" s="184"/>
      <c r="AQ1313" s="184"/>
    </row>
    <row r="1314" spans="6:43" s="37" customFormat="1">
      <c r="F1314" s="131"/>
      <c r="J1314" s="131"/>
      <c r="N1314" s="131"/>
      <c r="W1314" s="5"/>
      <c r="Y1314" s="184"/>
      <c r="AA1314" s="184"/>
      <c r="AQ1314" s="184"/>
    </row>
    <row r="1315" spans="6:43" s="37" customFormat="1">
      <c r="F1315" s="131"/>
      <c r="J1315" s="131"/>
      <c r="N1315" s="131"/>
      <c r="W1315" s="5"/>
      <c r="Y1315" s="184"/>
      <c r="AA1315" s="184"/>
      <c r="AQ1315" s="184"/>
    </row>
    <row r="1316" spans="6:43" s="37" customFormat="1">
      <c r="F1316" s="131"/>
      <c r="J1316" s="131"/>
      <c r="N1316" s="131"/>
      <c r="W1316" s="5"/>
      <c r="Y1316" s="184"/>
      <c r="AA1316" s="184"/>
      <c r="AQ1316" s="184"/>
    </row>
    <row r="1317" spans="6:43" s="37" customFormat="1">
      <c r="F1317" s="131"/>
      <c r="J1317" s="131"/>
      <c r="N1317" s="131"/>
      <c r="W1317" s="5"/>
      <c r="Y1317" s="184"/>
      <c r="AA1317" s="184"/>
      <c r="AQ1317" s="184"/>
    </row>
    <row r="1318" spans="6:43" s="37" customFormat="1">
      <c r="F1318" s="131"/>
      <c r="J1318" s="131"/>
      <c r="N1318" s="131"/>
      <c r="W1318" s="5"/>
      <c r="Y1318" s="184"/>
      <c r="AA1318" s="184"/>
      <c r="AQ1318" s="184"/>
    </row>
    <row r="1319" spans="6:43" s="37" customFormat="1">
      <c r="F1319" s="131"/>
      <c r="J1319" s="131"/>
      <c r="N1319" s="131"/>
      <c r="W1319" s="5"/>
      <c r="Y1319" s="184"/>
      <c r="AA1319" s="184"/>
      <c r="AQ1319" s="184"/>
    </row>
    <row r="1320" spans="6:43" s="37" customFormat="1">
      <c r="F1320" s="131"/>
      <c r="J1320" s="131"/>
      <c r="N1320" s="131"/>
      <c r="W1320" s="5"/>
      <c r="Y1320" s="184"/>
      <c r="AA1320" s="184"/>
      <c r="AQ1320" s="184"/>
    </row>
    <row r="1321" spans="6:43" s="37" customFormat="1">
      <c r="F1321" s="131"/>
      <c r="J1321" s="131"/>
      <c r="N1321" s="131"/>
      <c r="W1321" s="5"/>
      <c r="Y1321" s="184"/>
      <c r="AA1321" s="184"/>
      <c r="AQ1321" s="184"/>
    </row>
    <row r="1322" spans="6:43" s="37" customFormat="1">
      <c r="F1322" s="131"/>
      <c r="J1322" s="131"/>
      <c r="N1322" s="131"/>
      <c r="W1322" s="5"/>
      <c r="Y1322" s="184"/>
      <c r="AA1322" s="184"/>
      <c r="AQ1322" s="184"/>
    </row>
    <row r="1323" spans="6:43" s="37" customFormat="1">
      <c r="F1323" s="131"/>
      <c r="J1323" s="131"/>
      <c r="N1323" s="131"/>
      <c r="W1323" s="5"/>
      <c r="Y1323" s="184"/>
      <c r="AA1323" s="184"/>
      <c r="AQ1323" s="184"/>
    </row>
    <row r="1324" spans="6:43" s="37" customFormat="1">
      <c r="F1324" s="131"/>
      <c r="J1324" s="131"/>
      <c r="N1324" s="131"/>
      <c r="W1324" s="5"/>
      <c r="Y1324" s="184"/>
      <c r="AA1324" s="184"/>
      <c r="AQ1324" s="184"/>
    </row>
    <row r="1325" spans="6:43" s="37" customFormat="1">
      <c r="F1325" s="131"/>
      <c r="J1325" s="131"/>
      <c r="N1325" s="131"/>
      <c r="W1325" s="5"/>
      <c r="Y1325" s="184"/>
      <c r="AA1325" s="184"/>
      <c r="AQ1325" s="184"/>
    </row>
    <row r="1326" spans="6:43" s="37" customFormat="1">
      <c r="F1326" s="131"/>
      <c r="J1326" s="131"/>
      <c r="N1326" s="131"/>
      <c r="W1326" s="5"/>
      <c r="Y1326" s="184"/>
      <c r="AA1326" s="184"/>
      <c r="AQ1326" s="184"/>
    </row>
    <row r="1327" spans="6:43" s="37" customFormat="1">
      <c r="F1327" s="131"/>
      <c r="J1327" s="131"/>
      <c r="N1327" s="131"/>
      <c r="W1327" s="5"/>
      <c r="Y1327" s="184"/>
      <c r="AA1327" s="184"/>
      <c r="AQ1327" s="184"/>
    </row>
    <row r="1328" spans="6:43" s="37" customFormat="1">
      <c r="F1328" s="131"/>
      <c r="J1328" s="131"/>
      <c r="N1328" s="131"/>
      <c r="W1328" s="5"/>
      <c r="Y1328" s="184"/>
      <c r="AA1328" s="184"/>
      <c r="AQ1328" s="184"/>
    </row>
    <row r="1329" spans="6:43" s="37" customFormat="1">
      <c r="F1329" s="131"/>
      <c r="J1329" s="131"/>
      <c r="N1329" s="131"/>
      <c r="W1329" s="5"/>
      <c r="Y1329" s="184"/>
      <c r="AA1329" s="184"/>
      <c r="AQ1329" s="184"/>
    </row>
    <row r="1330" spans="6:43" s="37" customFormat="1">
      <c r="F1330" s="131"/>
      <c r="J1330" s="131"/>
      <c r="N1330" s="131"/>
      <c r="W1330" s="5"/>
      <c r="Y1330" s="184"/>
      <c r="AA1330" s="184"/>
      <c r="AQ1330" s="184"/>
    </row>
    <row r="1331" spans="6:43" s="37" customFormat="1">
      <c r="F1331" s="131"/>
      <c r="J1331" s="131"/>
      <c r="N1331" s="131"/>
      <c r="W1331" s="5"/>
      <c r="Y1331" s="184"/>
      <c r="AA1331" s="184"/>
      <c r="AQ1331" s="184"/>
    </row>
    <row r="1332" spans="6:43" s="37" customFormat="1">
      <c r="F1332" s="131"/>
      <c r="J1332" s="131"/>
      <c r="N1332" s="131"/>
      <c r="W1332" s="5"/>
      <c r="Y1332" s="184"/>
      <c r="AA1332" s="184"/>
      <c r="AQ1332" s="184"/>
    </row>
    <row r="1333" spans="6:43" s="37" customFormat="1">
      <c r="F1333" s="131"/>
      <c r="J1333" s="131"/>
      <c r="N1333" s="131"/>
      <c r="W1333" s="5"/>
      <c r="Y1333" s="184"/>
      <c r="AA1333" s="184"/>
      <c r="AQ1333" s="184"/>
    </row>
    <row r="1334" spans="6:43" s="37" customFormat="1">
      <c r="F1334" s="131"/>
      <c r="J1334" s="131"/>
      <c r="N1334" s="131"/>
      <c r="W1334" s="5"/>
      <c r="Y1334" s="184"/>
      <c r="AA1334" s="184"/>
      <c r="AQ1334" s="184"/>
    </row>
    <row r="1335" spans="6:43" s="37" customFormat="1">
      <c r="F1335" s="131"/>
      <c r="J1335" s="131"/>
      <c r="N1335" s="131"/>
      <c r="W1335" s="5"/>
      <c r="Y1335" s="184"/>
      <c r="AA1335" s="184"/>
      <c r="AQ1335" s="184"/>
    </row>
    <row r="1336" spans="6:43" s="37" customFormat="1">
      <c r="F1336" s="131"/>
      <c r="J1336" s="131"/>
      <c r="N1336" s="131"/>
      <c r="W1336" s="5"/>
      <c r="Y1336" s="184"/>
      <c r="AA1336" s="184"/>
      <c r="AQ1336" s="184"/>
    </row>
    <row r="1337" spans="6:43" s="37" customFormat="1">
      <c r="F1337" s="131"/>
      <c r="J1337" s="131"/>
      <c r="N1337" s="131"/>
      <c r="W1337" s="5"/>
      <c r="Y1337" s="184"/>
      <c r="AA1337" s="184"/>
      <c r="AQ1337" s="184"/>
    </row>
    <row r="1338" spans="6:43" s="37" customFormat="1">
      <c r="F1338" s="131"/>
      <c r="J1338" s="131"/>
      <c r="N1338" s="131"/>
      <c r="W1338" s="5"/>
      <c r="Y1338" s="184"/>
      <c r="AA1338" s="184"/>
      <c r="AQ1338" s="184"/>
    </row>
    <row r="1339" spans="6:43" s="37" customFormat="1">
      <c r="F1339" s="131"/>
      <c r="J1339" s="131"/>
      <c r="N1339" s="131"/>
      <c r="W1339" s="5"/>
      <c r="Y1339" s="184"/>
      <c r="AA1339" s="184"/>
      <c r="AQ1339" s="184"/>
    </row>
    <row r="1340" spans="6:43" s="37" customFormat="1">
      <c r="F1340" s="131"/>
      <c r="J1340" s="131"/>
      <c r="N1340" s="131"/>
      <c r="W1340" s="5"/>
      <c r="Y1340" s="184"/>
      <c r="AA1340" s="184"/>
      <c r="AQ1340" s="184"/>
    </row>
    <row r="1341" spans="6:43" s="37" customFormat="1">
      <c r="F1341" s="131"/>
      <c r="J1341" s="131"/>
      <c r="N1341" s="131"/>
      <c r="W1341" s="5"/>
      <c r="Y1341" s="184"/>
      <c r="AA1341" s="184"/>
      <c r="AQ1341" s="184"/>
    </row>
    <row r="1342" spans="6:43" s="37" customFormat="1">
      <c r="F1342" s="131"/>
      <c r="J1342" s="131"/>
      <c r="N1342" s="131"/>
      <c r="W1342" s="5"/>
      <c r="Y1342" s="184"/>
      <c r="AA1342" s="184"/>
      <c r="AQ1342" s="184"/>
    </row>
    <row r="1343" spans="6:43" s="37" customFormat="1">
      <c r="F1343" s="131"/>
      <c r="J1343" s="131"/>
      <c r="N1343" s="131"/>
      <c r="W1343" s="5"/>
      <c r="Y1343" s="184"/>
      <c r="AA1343" s="184"/>
      <c r="AQ1343" s="184"/>
    </row>
    <row r="1344" spans="6:43" s="37" customFormat="1">
      <c r="F1344" s="131"/>
      <c r="J1344" s="131"/>
      <c r="N1344" s="131"/>
      <c r="W1344" s="5"/>
      <c r="Y1344" s="184"/>
      <c r="AA1344" s="184"/>
      <c r="AQ1344" s="184"/>
    </row>
    <row r="1345" spans="6:43" s="37" customFormat="1">
      <c r="F1345" s="131"/>
      <c r="J1345" s="131"/>
      <c r="N1345" s="131"/>
      <c r="W1345" s="5"/>
      <c r="Y1345" s="184"/>
      <c r="AA1345" s="184"/>
      <c r="AQ1345" s="184"/>
    </row>
    <row r="1346" spans="6:43" s="37" customFormat="1">
      <c r="F1346" s="131"/>
      <c r="J1346" s="131"/>
      <c r="N1346" s="131"/>
      <c r="W1346" s="5"/>
      <c r="Y1346" s="184"/>
      <c r="AA1346" s="184"/>
      <c r="AQ1346" s="184"/>
    </row>
    <row r="1347" spans="6:43" s="37" customFormat="1">
      <c r="F1347" s="131"/>
      <c r="J1347" s="131"/>
      <c r="N1347" s="131"/>
      <c r="W1347" s="5"/>
      <c r="Y1347" s="184"/>
      <c r="AA1347" s="184"/>
      <c r="AQ1347" s="184"/>
    </row>
    <row r="1348" spans="6:43" s="37" customFormat="1">
      <c r="F1348" s="131"/>
      <c r="J1348" s="131"/>
      <c r="N1348" s="131"/>
      <c r="W1348" s="5"/>
      <c r="Y1348" s="184"/>
      <c r="AA1348" s="184"/>
      <c r="AQ1348" s="184"/>
    </row>
    <row r="1349" spans="6:43" s="37" customFormat="1">
      <c r="F1349" s="131"/>
      <c r="J1349" s="131"/>
      <c r="N1349" s="131"/>
      <c r="W1349" s="5"/>
      <c r="Y1349" s="184"/>
      <c r="AA1349" s="184"/>
      <c r="AQ1349" s="184"/>
    </row>
    <row r="1350" spans="6:43" s="37" customFormat="1">
      <c r="F1350" s="131"/>
      <c r="J1350" s="131"/>
      <c r="N1350" s="131"/>
      <c r="W1350" s="5"/>
      <c r="Y1350" s="184"/>
      <c r="AA1350" s="184"/>
      <c r="AQ1350" s="184"/>
    </row>
    <row r="1351" spans="6:43" s="37" customFormat="1">
      <c r="F1351" s="131"/>
      <c r="J1351" s="131"/>
      <c r="N1351" s="131"/>
      <c r="W1351" s="5"/>
      <c r="Y1351" s="184"/>
      <c r="AA1351" s="184"/>
      <c r="AQ1351" s="184"/>
    </row>
    <row r="1352" spans="6:43" s="37" customFormat="1">
      <c r="F1352" s="131"/>
      <c r="J1352" s="131"/>
      <c r="N1352" s="131"/>
      <c r="W1352" s="5"/>
      <c r="Y1352" s="184"/>
      <c r="AA1352" s="184"/>
      <c r="AQ1352" s="184"/>
    </row>
    <row r="1353" spans="6:43" s="37" customFormat="1">
      <c r="F1353" s="131"/>
      <c r="J1353" s="131"/>
      <c r="N1353" s="131"/>
      <c r="W1353" s="5"/>
      <c r="Y1353" s="184"/>
      <c r="AA1353" s="184"/>
      <c r="AQ1353" s="184"/>
    </row>
    <row r="1354" spans="6:43" s="37" customFormat="1">
      <c r="F1354" s="131"/>
      <c r="J1354" s="131"/>
      <c r="N1354" s="131"/>
      <c r="W1354" s="5"/>
      <c r="Y1354" s="184"/>
      <c r="AA1354" s="184"/>
      <c r="AQ1354" s="184"/>
    </row>
    <row r="1355" spans="6:43" s="37" customFormat="1">
      <c r="F1355" s="131"/>
      <c r="J1355" s="131"/>
      <c r="N1355" s="131"/>
      <c r="W1355" s="5"/>
      <c r="Y1355" s="184"/>
      <c r="AA1355" s="184"/>
      <c r="AQ1355" s="184"/>
    </row>
    <row r="1356" spans="6:43" s="37" customFormat="1">
      <c r="F1356" s="131"/>
      <c r="J1356" s="131"/>
      <c r="N1356" s="131"/>
      <c r="W1356" s="5"/>
      <c r="Y1356" s="184"/>
      <c r="AA1356" s="184"/>
      <c r="AQ1356" s="184"/>
    </row>
    <row r="1357" spans="6:43" s="37" customFormat="1">
      <c r="F1357" s="131"/>
      <c r="J1357" s="131"/>
      <c r="N1357" s="131"/>
      <c r="W1357" s="5"/>
      <c r="Y1357" s="184"/>
      <c r="AA1357" s="184"/>
      <c r="AQ1357" s="184"/>
    </row>
    <row r="1358" spans="6:43" s="37" customFormat="1">
      <c r="F1358" s="131"/>
      <c r="J1358" s="131"/>
      <c r="N1358" s="131"/>
      <c r="W1358" s="5"/>
      <c r="Y1358" s="184"/>
      <c r="AA1358" s="184"/>
      <c r="AQ1358" s="184"/>
    </row>
    <row r="1359" spans="6:43" s="37" customFormat="1">
      <c r="F1359" s="131"/>
      <c r="J1359" s="131"/>
      <c r="N1359" s="131"/>
      <c r="W1359" s="5"/>
      <c r="Y1359" s="184"/>
      <c r="AA1359" s="184"/>
      <c r="AQ1359" s="184"/>
    </row>
    <row r="1360" spans="6:43" s="37" customFormat="1">
      <c r="F1360" s="131"/>
      <c r="J1360" s="131"/>
      <c r="N1360" s="131"/>
      <c r="W1360" s="5"/>
      <c r="Y1360" s="184"/>
      <c r="AA1360" s="184"/>
      <c r="AQ1360" s="184"/>
    </row>
    <row r="1361" spans="6:43" s="37" customFormat="1">
      <c r="F1361" s="131"/>
      <c r="J1361" s="131"/>
      <c r="N1361" s="131"/>
      <c r="W1361" s="5"/>
      <c r="Y1361" s="184"/>
      <c r="AA1361" s="184"/>
      <c r="AQ1361" s="184"/>
    </row>
    <row r="1362" spans="6:43" s="37" customFormat="1">
      <c r="F1362" s="131"/>
      <c r="J1362" s="131"/>
      <c r="N1362" s="131"/>
      <c r="W1362" s="5"/>
      <c r="Y1362" s="184"/>
      <c r="AA1362" s="184"/>
      <c r="AQ1362" s="184"/>
    </row>
    <row r="1363" spans="6:43" s="37" customFormat="1">
      <c r="F1363" s="131"/>
      <c r="J1363" s="131"/>
      <c r="N1363" s="131"/>
      <c r="W1363" s="5"/>
      <c r="Y1363" s="184"/>
      <c r="AA1363" s="184"/>
      <c r="AQ1363" s="184"/>
    </row>
    <row r="1364" spans="6:43" s="37" customFormat="1">
      <c r="F1364" s="131"/>
      <c r="J1364" s="131"/>
      <c r="N1364" s="131"/>
      <c r="W1364" s="5"/>
      <c r="Y1364" s="184"/>
      <c r="AA1364" s="184"/>
      <c r="AQ1364" s="184"/>
    </row>
    <row r="1365" spans="6:43" s="37" customFormat="1">
      <c r="F1365" s="131"/>
      <c r="J1365" s="131"/>
      <c r="N1365" s="131"/>
      <c r="W1365" s="5"/>
      <c r="Y1365" s="184"/>
      <c r="AA1365" s="184"/>
      <c r="AQ1365" s="184"/>
    </row>
    <row r="1366" spans="6:43" s="37" customFormat="1">
      <c r="F1366" s="131"/>
      <c r="J1366" s="131"/>
      <c r="N1366" s="131"/>
      <c r="W1366" s="5"/>
      <c r="Y1366" s="184"/>
      <c r="AA1366" s="184"/>
      <c r="AQ1366" s="184"/>
    </row>
    <row r="1367" spans="6:43" s="37" customFormat="1">
      <c r="F1367" s="131"/>
      <c r="J1367" s="131"/>
      <c r="N1367" s="131"/>
      <c r="W1367" s="5"/>
      <c r="Y1367" s="184"/>
      <c r="AA1367" s="184"/>
      <c r="AQ1367" s="184"/>
    </row>
    <row r="1368" spans="6:43" s="37" customFormat="1">
      <c r="F1368" s="131"/>
      <c r="J1368" s="131"/>
      <c r="N1368" s="131"/>
      <c r="W1368" s="5"/>
      <c r="Y1368" s="184"/>
      <c r="AA1368" s="184"/>
      <c r="AQ1368" s="184"/>
    </row>
    <row r="1369" spans="6:43" s="37" customFormat="1">
      <c r="F1369" s="131"/>
      <c r="J1369" s="131"/>
      <c r="N1369" s="131"/>
      <c r="W1369" s="5"/>
      <c r="Y1369" s="184"/>
      <c r="AA1369" s="184"/>
      <c r="AQ1369" s="184"/>
    </row>
    <row r="1370" spans="6:43" s="37" customFormat="1">
      <c r="F1370" s="131"/>
      <c r="J1370" s="131"/>
      <c r="N1370" s="131"/>
      <c r="W1370" s="5"/>
      <c r="Y1370" s="184"/>
      <c r="AA1370" s="184"/>
      <c r="AQ1370" s="184"/>
    </row>
    <row r="1371" spans="6:43" s="37" customFormat="1">
      <c r="F1371" s="131"/>
      <c r="J1371" s="131"/>
      <c r="N1371" s="131"/>
      <c r="W1371" s="5"/>
      <c r="Y1371" s="184"/>
      <c r="AA1371" s="184"/>
      <c r="AQ1371" s="184"/>
    </row>
    <row r="1372" spans="6:43" s="37" customFormat="1">
      <c r="F1372" s="131"/>
      <c r="J1372" s="131"/>
      <c r="N1372" s="131"/>
      <c r="W1372" s="5"/>
      <c r="Y1372" s="184"/>
      <c r="AA1372" s="184"/>
      <c r="AQ1372" s="184"/>
    </row>
    <row r="1373" spans="6:43" s="37" customFormat="1">
      <c r="F1373" s="131"/>
      <c r="J1373" s="131"/>
      <c r="N1373" s="131"/>
      <c r="W1373" s="5"/>
      <c r="Y1373" s="184"/>
      <c r="AA1373" s="184"/>
      <c r="AQ1373" s="184"/>
    </row>
    <row r="1374" spans="6:43" s="37" customFormat="1">
      <c r="F1374" s="131"/>
      <c r="J1374" s="131"/>
      <c r="N1374" s="131"/>
      <c r="W1374" s="5"/>
      <c r="Y1374" s="184"/>
      <c r="AA1374" s="184"/>
      <c r="AQ1374" s="184"/>
    </row>
    <row r="1375" spans="6:43" s="37" customFormat="1">
      <c r="F1375" s="131"/>
      <c r="J1375" s="131"/>
      <c r="N1375" s="131"/>
      <c r="W1375" s="5"/>
      <c r="Y1375" s="184"/>
      <c r="AA1375" s="184"/>
      <c r="AQ1375" s="184"/>
    </row>
    <row r="1376" spans="6:43" s="37" customFormat="1">
      <c r="F1376" s="131"/>
      <c r="J1376" s="131"/>
      <c r="N1376" s="131"/>
      <c r="W1376" s="5"/>
      <c r="Y1376" s="184"/>
      <c r="AA1376" s="184"/>
      <c r="AQ1376" s="184"/>
    </row>
    <row r="1377" spans="6:43" s="37" customFormat="1">
      <c r="F1377" s="131"/>
      <c r="J1377" s="131"/>
      <c r="N1377" s="131"/>
      <c r="W1377" s="5"/>
      <c r="Y1377" s="184"/>
      <c r="AA1377" s="184"/>
      <c r="AQ1377" s="184"/>
    </row>
    <row r="1378" spans="6:43" s="37" customFormat="1">
      <c r="F1378" s="131"/>
      <c r="J1378" s="131"/>
      <c r="N1378" s="131"/>
      <c r="W1378" s="5"/>
      <c r="Y1378" s="184"/>
      <c r="AA1378" s="184"/>
      <c r="AQ1378" s="184"/>
    </row>
    <row r="1379" spans="6:43" s="37" customFormat="1">
      <c r="F1379" s="131"/>
      <c r="J1379" s="131"/>
      <c r="N1379" s="131"/>
      <c r="W1379" s="5"/>
      <c r="Y1379" s="184"/>
      <c r="AA1379" s="184"/>
      <c r="AQ1379" s="184"/>
    </row>
    <row r="1380" spans="6:43" s="37" customFormat="1">
      <c r="F1380" s="131"/>
      <c r="J1380" s="131"/>
      <c r="N1380" s="131"/>
      <c r="W1380" s="5"/>
      <c r="Y1380" s="184"/>
      <c r="AA1380" s="184"/>
      <c r="AQ1380" s="184"/>
    </row>
    <row r="1381" spans="6:43" s="37" customFormat="1">
      <c r="F1381" s="131"/>
      <c r="J1381" s="131"/>
      <c r="N1381" s="131"/>
      <c r="W1381" s="5"/>
      <c r="Y1381" s="184"/>
      <c r="AA1381" s="184"/>
      <c r="AQ1381" s="184"/>
    </row>
    <row r="1382" spans="6:43" s="37" customFormat="1">
      <c r="F1382" s="131"/>
      <c r="J1382" s="131"/>
      <c r="N1382" s="131"/>
      <c r="W1382" s="5"/>
      <c r="Y1382" s="184"/>
      <c r="AA1382" s="184"/>
      <c r="AQ1382" s="184"/>
    </row>
    <row r="1383" spans="6:43" s="37" customFormat="1">
      <c r="F1383" s="131"/>
      <c r="J1383" s="131"/>
      <c r="N1383" s="131"/>
      <c r="W1383" s="5"/>
      <c r="Y1383" s="184"/>
      <c r="AA1383" s="184"/>
      <c r="AQ1383" s="184"/>
    </row>
    <row r="1384" spans="6:43" s="37" customFormat="1">
      <c r="F1384" s="131"/>
      <c r="J1384" s="131"/>
      <c r="N1384" s="131"/>
      <c r="W1384" s="5"/>
      <c r="Y1384" s="184"/>
      <c r="AA1384" s="184"/>
      <c r="AQ1384" s="184"/>
    </row>
    <row r="1385" spans="6:43" s="37" customFormat="1">
      <c r="F1385" s="131"/>
      <c r="J1385" s="131"/>
      <c r="N1385" s="131"/>
      <c r="W1385" s="5"/>
      <c r="Y1385" s="184"/>
      <c r="AA1385" s="184"/>
      <c r="AQ1385" s="184"/>
    </row>
    <row r="1386" spans="6:43" s="37" customFormat="1">
      <c r="F1386" s="131"/>
      <c r="J1386" s="131"/>
      <c r="N1386" s="131"/>
      <c r="W1386" s="5"/>
      <c r="Y1386" s="184"/>
      <c r="AA1386" s="184"/>
      <c r="AQ1386" s="184"/>
    </row>
    <row r="1387" spans="6:43" s="37" customFormat="1">
      <c r="F1387" s="131"/>
      <c r="J1387" s="131"/>
      <c r="N1387" s="131"/>
      <c r="W1387" s="5"/>
      <c r="Y1387" s="184"/>
      <c r="AA1387" s="184"/>
      <c r="AQ1387" s="184"/>
    </row>
    <row r="1388" spans="6:43" s="37" customFormat="1">
      <c r="F1388" s="131"/>
      <c r="J1388" s="131"/>
      <c r="N1388" s="131"/>
      <c r="W1388" s="5"/>
      <c r="Y1388" s="184"/>
      <c r="AA1388" s="184"/>
      <c r="AQ1388" s="184"/>
    </row>
    <row r="1389" spans="6:43" s="37" customFormat="1">
      <c r="F1389" s="131"/>
      <c r="J1389" s="131"/>
      <c r="N1389" s="131"/>
      <c r="W1389" s="5"/>
      <c r="Y1389" s="184"/>
      <c r="AA1389" s="184"/>
      <c r="AQ1389" s="184"/>
    </row>
    <row r="1390" spans="6:43" s="37" customFormat="1">
      <c r="F1390" s="131"/>
      <c r="J1390" s="131"/>
      <c r="N1390" s="131"/>
      <c r="W1390" s="5"/>
      <c r="Y1390" s="184"/>
      <c r="AA1390" s="184"/>
      <c r="AQ1390" s="184"/>
    </row>
    <row r="1391" spans="6:43" s="37" customFormat="1">
      <c r="F1391" s="131"/>
      <c r="J1391" s="131"/>
      <c r="N1391" s="131"/>
      <c r="W1391" s="5"/>
      <c r="Y1391" s="184"/>
      <c r="AA1391" s="184"/>
      <c r="AQ1391" s="184"/>
    </row>
    <row r="1392" spans="6:43" s="37" customFormat="1">
      <c r="F1392" s="131"/>
      <c r="J1392" s="131"/>
      <c r="N1392" s="131"/>
      <c r="W1392" s="5"/>
      <c r="Y1392" s="184"/>
      <c r="AA1392" s="184"/>
      <c r="AQ1392" s="184"/>
    </row>
    <row r="1393" spans="6:43" s="37" customFormat="1">
      <c r="F1393" s="131"/>
      <c r="J1393" s="131"/>
      <c r="N1393" s="131"/>
      <c r="W1393" s="5"/>
      <c r="Y1393" s="184"/>
      <c r="AA1393" s="184"/>
      <c r="AQ1393" s="184"/>
    </row>
    <row r="1394" spans="6:43" s="37" customFormat="1">
      <c r="F1394" s="131"/>
      <c r="J1394" s="131"/>
      <c r="N1394" s="131"/>
      <c r="W1394" s="5"/>
      <c r="Y1394" s="184"/>
      <c r="AA1394" s="184"/>
      <c r="AQ1394" s="184"/>
    </row>
    <row r="1395" spans="6:43" s="37" customFormat="1">
      <c r="F1395" s="131"/>
      <c r="J1395" s="131"/>
      <c r="N1395" s="131"/>
      <c r="W1395" s="5"/>
      <c r="Y1395" s="184"/>
      <c r="AA1395" s="184"/>
      <c r="AQ1395" s="184"/>
    </row>
    <row r="1396" spans="6:43" s="37" customFormat="1">
      <c r="F1396" s="131"/>
      <c r="J1396" s="131"/>
      <c r="N1396" s="131"/>
      <c r="W1396" s="5"/>
      <c r="Y1396" s="184"/>
      <c r="AA1396" s="184"/>
      <c r="AQ1396" s="184"/>
    </row>
    <row r="1397" spans="6:43" s="37" customFormat="1">
      <c r="F1397" s="131"/>
      <c r="J1397" s="131"/>
      <c r="N1397" s="131"/>
      <c r="W1397" s="5"/>
      <c r="Y1397" s="184"/>
      <c r="AA1397" s="184"/>
      <c r="AQ1397" s="184"/>
    </row>
    <row r="1398" spans="6:43" s="37" customFormat="1">
      <c r="F1398" s="131"/>
      <c r="J1398" s="131"/>
      <c r="N1398" s="131"/>
      <c r="W1398" s="5"/>
      <c r="Y1398" s="184"/>
      <c r="AA1398" s="184"/>
      <c r="AQ1398" s="184"/>
    </row>
    <row r="1399" spans="6:43" s="37" customFormat="1">
      <c r="F1399" s="131"/>
      <c r="J1399" s="131"/>
      <c r="N1399" s="131"/>
      <c r="W1399" s="5"/>
      <c r="Y1399" s="184"/>
      <c r="AA1399" s="184"/>
      <c r="AQ1399" s="184"/>
    </row>
    <row r="1400" spans="6:43" s="37" customFormat="1">
      <c r="F1400" s="131"/>
      <c r="J1400" s="131"/>
      <c r="N1400" s="131"/>
      <c r="W1400" s="5"/>
      <c r="Y1400" s="184"/>
      <c r="AA1400" s="184"/>
      <c r="AQ1400" s="184"/>
    </row>
    <row r="1401" spans="6:43" s="37" customFormat="1">
      <c r="F1401" s="131"/>
      <c r="J1401" s="131"/>
      <c r="N1401" s="131"/>
      <c r="W1401" s="5"/>
      <c r="Y1401" s="184"/>
      <c r="AA1401" s="184"/>
      <c r="AQ1401" s="184"/>
    </row>
    <row r="1402" spans="6:43" s="37" customFormat="1">
      <c r="F1402" s="131"/>
      <c r="J1402" s="131"/>
      <c r="N1402" s="131"/>
      <c r="W1402" s="5"/>
      <c r="Y1402" s="184"/>
      <c r="AA1402" s="184"/>
      <c r="AQ1402" s="184"/>
    </row>
    <row r="1403" spans="6:43" s="37" customFormat="1">
      <c r="F1403" s="131"/>
      <c r="J1403" s="131"/>
      <c r="N1403" s="131"/>
      <c r="W1403" s="5"/>
      <c r="Y1403" s="184"/>
      <c r="AA1403" s="184"/>
      <c r="AQ1403" s="184"/>
    </row>
    <row r="1404" spans="6:43" s="37" customFormat="1">
      <c r="F1404" s="131"/>
      <c r="J1404" s="131"/>
      <c r="N1404" s="131"/>
      <c r="W1404" s="5"/>
      <c r="Y1404" s="184"/>
      <c r="AA1404" s="184"/>
      <c r="AQ1404" s="184"/>
    </row>
    <row r="1405" spans="6:43" s="37" customFormat="1">
      <c r="F1405" s="131"/>
      <c r="J1405" s="131"/>
      <c r="N1405" s="131"/>
      <c r="W1405" s="5"/>
      <c r="Y1405" s="184"/>
      <c r="AA1405" s="184"/>
      <c r="AQ1405" s="184"/>
    </row>
    <row r="1406" spans="6:43" s="37" customFormat="1">
      <c r="F1406" s="131"/>
      <c r="J1406" s="131"/>
      <c r="N1406" s="131"/>
      <c r="W1406" s="5"/>
      <c r="Y1406" s="184"/>
      <c r="AA1406" s="184"/>
      <c r="AQ1406" s="184"/>
    </row>
    <row r="1407" spans="6:43" s="37" customFormat="1">
      <c r="F1407" s="131"/>
      <c r="J1407" s="131"/>
      <c r="N1407" s="131"/>
      <c r="W1407" s="5"/>
      <c r="Y1407" s="184"/>
      <c r="AA1407" s="184"/>
      <c r="AQ1407" s="184"/>
    </row>
    <row r="1408" spans="6:43" s="37" customFormat="1">
      <c r="F1408" s="131"/>
      <c r="J1408" s="131"/>
      <c r="N1408" s="131"/>
      <c r="W1408" s="5"/>
      <c r="Y1408" s="184"/>
      <c r="AA1408" s="184"/>
      <c r="AQ1408" s="184"/>
    </row>
    <row r="1409" spans="6:43" s="37" customFormat="1">
      <c r="F1409" s="131"/>
      <c r="J1409" s="131"/>
      <c r="N1409" s="131"/>
      <c r="W1409" s="5"/>
      <c r="Y1409" s="184"/>
      <c r="AA1409" s="184"/>
      <c r="AQ1409" s="184"/>
    </row>
    <row r="1410" spans="6:43" s="37" customFormat="1">
      <c r="F1410" s="131"/>
      <c r="J1410" s="131"/>
      <c r="N1410" s="131"/>
      <c r="W1410" s="5"/>
      <c r="Y1410" s="184"/>
      <c r="AA1410" s="184"/>
      <c r="AQ1410" s="184"/>
    </row>
    <row r="1411" spans="6:43" s="37" customFormat="1">
      <c r="F1411" s="131"/>
      <c r="J1411" s="131"/>
      <c r="N1411" s="131"/>
      <c r="W1411" s="5"/>
      <c r="Y1411" s="184"/>
      <c r="AA1411" s="184"/>
      <c r="AQ1411" s="184"/>
    </row>
    <row r="1412" spans="6:43" s="37" customFormat="1">
      <c r="F1412" s="131"/>
      <c r="J1412" s="131"/>
      <c r="N1412" s="131"/>
      <c r="W1412" s="5"/>
      <c r="Y1412" s="184"/>
      <c r="AA1412" s="184"/>
      <c r="AQ1412" s="184"/>
    </row>
    <row r="1413" spans="6:43" s="37" customFormat="1">
      <c r="F1413" s="131"/>
      <c r="J1413" s="131"/>
      <c r="N1413" s="131"/>
      <c r="W1413" s="5"/>
      <c r="Y1413" s="184"/>
      <c r="AA1413" s="184"/>
      <c r="AQ1413" s="184"/>
    </row>
    <row r="1414" spans="6:43" s="37" customFormat="1">
      <c r="F1414" s="131"/>
      <c r="J1414" s="131"/>
      <c r="N1414" s="131"/>
      <c r="W1414" s="5"/>
      <c r="Y1414" s="184"/>
      <c r="AA1414" s="184"/>
      <c r="AQ1414" s="184"/>
    </row>
    <row r="1415" spans="6:43" s="37" customFormat="1">
      <c r="F1415" s="131"/>
      <c r="J1415" s="131"/>
      <c r="N1415" s="131"/>
      <c r="W1415" s="5"/>
      <c r="Y1415" s="184"/>
      <c r="AA1415" s="184"/>
      <c r="AQ1415" s="184"/>
    </row>
    <row r="1416" spans="6:43" s="37" customFormat="1">
      <c r="F1416" s="131"/>
      <c r="J1416" s="131"/>
      <c r="N1416" s="131"/>
      <c r="W1416" s="5"/>
      <c r="Y1416" s="184"/>
      <c r="AA1416" s="184"/>
      <c r="AQ1416" s="184"/>
    </row>
    <row r="1417" spans="6:43" s="37" customFormat="1">
      <c r="F1417" s="131"/>
      <c r="J1417" s="131"/>
      <c r="N1417" s="131"/>
      <c r="W1417" s="5"/>
      <c r="Y1417" s="184"/>
      <c r="AA1417" s="184"/>
      <c r="AQ1417" s="184"/>
    </row>
    <row r="1418" spans="6:43" s="37" customFormat="1">
      <c r="F1418" s="131"/>
      <c r="J1418" s="131"/>
      <c r="N1418" s="131"/>
      <c r="W1418" s="5"/>
      <c r="Y1418" s="184"/>
      <c r="AA1418" s="184"/>
      <c r="AQ1418" s="184"/>
    </row>
    <row r="1419" spans="6:43" s="37" customFormat="1">
      <c r="F1419" s="131"/>
      <c r="J1419" s="131"/>
      <c r="N1419" s="131"/>
      <c r="W1419" s="5"/>
      <c r="Y1419" s="184"/>
      <c r="AA1419" s="184"/>
      <c r="AQ1419" s="184"/>
    </row>
    <row r="1420" spans="6:43" s="37" customFormat="1">
      <c r="F1420" s="131"/>
      <c r="J1420" s="131"/>
      <c r="N1420" s="131"/>
      <c r="W1420" s="5"/>
      <c r="Y1420" s="184"/>
      <c r="AA1420" s="184"/>
      <c r="AQ1420" s="184"/>
    </row>
    <row r="1421" spans="6:43" s="37" customFormat="1">
      <c r="F1421" s="131"/>
      <c r="J1421" s="131"/>
      <c r="N1421" s="131"/>
      <c r="W1421" s="5"/>
      <c r="Y1421" s="184"/>
      <c r="AA1421" s="184"/>
      <c r="AQ1421" s="184"/>
    </row>
    <row r="1422" spans="6:43" s="37" customFormat="1">
      <c r="F1422" s="131"/>
      <c r="J1422" s="131"/>
      <c r="N1422" s="131"/>
      <c r="W1422" s="5"/>
      <c r="Y1422" s="184"/>
      <c r="AA1422" s="184"/>
      <c r="AQ1422" s="184"/>
    </row>
    <row r="1423" spans="6:43" s="37" customFormat="1">
      <c r="F1423" s="131"/>
      <c r="J1423" s="131"/>
      <c r="N1423" s="131"/>
      <c r="W1423" s="5"/>
      <c r="Y1423" s="184"/>
      <c r="AA1423" s="184"/>
      <c r="AQ1423" s="184"/>
    </row>
    <row r="1424" spans="6:43" s="37" customFormat="1">
      <c r="F1424" s="131"/>
      <c r="J1424" s="131"/>
      <c r="N1424" s="131"/>
      <c r="W1424" s="5"/>
      <c r="Y1424" s="184"/>
      <c r="AA1424" s="184"/>
      <c r="AQ1424" s="184"/>
    </row>
    <row r="1425" spans="6:43" s="37" customFormat="1">
      <c r="F1425" s="131"/>
      <c r="J1425" s="131"/>
      <c r="N1425" s="131"/>
      <c r="W1425" s="5"/>
      <c r="Y1425" s="184"/>
      <c r="AA1425" s="184"/>
      <c r="AQ1425" s="184"/>
    </row>
    <row r="1426" spans="6:43" s="37" customFormat="1">
      <c r="F1426" s="131"/>
      <c r="J1426" s="131"/>
      <c r="N1426" s="131"/>
      <c r="W1426" s="5"/>
      <c r="Y1426" s="184"/>
      <c r="AA1426" s="184"/>
      <c r="AQ1426" s="184"/>
    </row>
    <row r="1427" spans="6:43" s="37" customFormat="1">
      <c r="F1427" s="131"/>
      <c r="J1427" s="131"/>
      <c r="N1427" s="131"/>
      <c r="W1427" s="5"/>
      <c r="Y1427" s="184"/>
      <c r="AA1427" s="184"/>
      <c r="AQ1427" s="184"/>
    </row>
    <row r="1428" spans="6:43" s="37" customFormat="1">
      <c r="F1428" s="131"/>
      <c r="J1428" s="131"/>
      <c r="N1428" s="131"/>
      <c r="W1428" s="5"/>
      <c r="Y1428" s="184"/>
      <c r="AA1428" s="184"/>
      <c r="AQ1428" s="184"/>
    </row>
    <row r="1429" spans="6:43" s="37" customFormat="1">
      <c r="F1429" s="131"/>
      <c r="J1429" s="131"/>
      <c r="N1429" s="131"/>
      <c r="W1429" s="5"/>
      <c r="Y1429" s="184"/>
      <c r="AA1429" s="184"/>
      <c r="AQ1429" s="184"/>
    </row>
    <row r="1430" spans="6:43" s="37" customFormat="1">
      <c r="F1430" s="131"/>
      <c r="J1430" s="131"/>
      <c r="N1430" s="131"/>
      <c r="W1430" s="5"/>
      <c r="Y1430" s="184"/>
      <c r="AA1430" s="184"/>
      <c r="AQ1430" s="184"/>
    </row>
    <row r="1431" spans="6:43" s="37" customFormat="1">
      <c r="F1431" s="131"/>
      <c r="J1431" s="131"/>
      <c r="N1431" s="131"/>
      <c r="W1431" s="5"/>
      <c r="Y1431" s="184"/>
      <c r="AA1431" s="184"/>
      <c r="AQ1431" s="184"/>
    </row>
    <row r="1432" spans="6:43" s="37" customFormat="1">
      <c r="F1432" s="131"/>
      <c r="J1432" s="131"/>
      <c r="N1432" s="131"/>
      <c r="W1432" s="5"/>
      <c r="Y1432" s="184"/>
      <c r="AA1432" s="184"/>
      <c r="AQ1432" s="184"/>
    </row>
    <row r="1433" spans="6:43" s="37" customFormat="1">
      <c r="F1433" s="131"/>
      <c r="J1433" s="131"/>
      <c r="N1433" s="131"/>
      <c r="W1433" s="5"/>
      <c r="Y1433" s="184"/>
      <c r="AA1433" s="184"/>
      <c r="AQ1433" s="184"/>
    </row>
    <row r="1434" spans="6:43" s="37" customFormat="1">
      <c r="F1434" s="131"/>
      <c r="J1434" s="131"/>
      <c r="N1434" s="131"/>
      <c r="W1434" s="5"/>
      <c r="Y1434" s="184"/>
      <c r="AA1434" s="184"/>
      <c r="AQ1434" s="184"/>
    </row>
    <row r="1435" spans="6:43" s="37" customFormat="1">
      <c r="F1435" s="131"/>
      <c r="J1435" s="131"/>
      <c r="N1435" s="131"/>
      <c r="W1435" s="5"/>
      <c r="Y1435" s="184"/>
      <c r="AA1435" s="184"/>
      <c r="AQ1435" s="184"/>
    </row>
    <row r="1436" spans="6:43" s="37" customFormat="1">
      <c r="F1436" s="131"/>
      <c r="J1436" s="131"/>
      <c r="N1436" s="131"/>
      <c r="W1436" s="5"/>
      <c r="Y1436" s="184"/>
      <c r="AA1436" s="184"/>
      <c r="AQ1436" s="184"/>
    </row>
    <row r="1437" spans="6:43" s="37" customFormat="1">
      <c r="F1437" s="131"/>
      <c r="J1437" s="131"/>
      <c r="N1437" s="131"/>
      <c r="W1437" s="5"/>
      <c r="Y1437" s="184"/>
      <c r="AA1437" s="184"/>
      <c r="AQ1437" s="184"/>
    </row>
    <row r="1438" spans="6:43" s="37" customFormat="1">
      <c r="F1438" s="131"/>
      <c r="J1438" s="131"/>
      <c r="N1438" s="131"/>
      <c r="W1438" s="5"/>
      <c r="Y1438" s="184"/>
      <c r="AA1438" s="184"/>
      <c r="AQ1438" s="184"/>
    </row>
    <row r="1439" spans="6:43" s="37" customFormat="1">
      <c r="F1439" s="131"/>
      <c r="J1439" s="131"/>
      <c r="N1439" s="131"/>
      <c r="W1439" s="5"/>
      <c r="Y1439" s="184"/>
      <c r="AA1439" s="184"/>
      <c r="AQ1439" s="184"/>
    </row>
    <row r="1440" spans="6:43" s="37" customFormat="1">
      <c r="F1440" s="131"/>
      <c r="J1440" s="131"/>
      <c r="N1440" s="131"/>
      <c r="W1440" s="5"/>
      <c r="Y1440" s="184"/>
      <c r="AA1440" s="184"/>
      <c r="AQ1440" s="184"/>
    </row>
    <row r="1441" spans="6:43" s="37" customFormat="1">
      <c r="F1441" s="131"/>
      <c r="J1441" s="131"/>
      <c r="N1441" s="131"/>
      <c r="W1441" s="5"/>
      <c r="Y1441" s="184"/>
      <c r="AA1441" s="184"/>
      <c r="AQ1441" s="184"/>
    </row>
    <row r="1442" spans="6:43" s="37" customFormat="1">
      <c r="F1442" s="131"/>
      <c r="J1442" s="131"/>
      <c r="N1442" s="131"/>
      <c r="W1442" s="5"/>
      <c r="Y1442" s="184"/>
      <c r="AA1442" s="184"/>
      <c r="AQ1442" s="184"/>
    </row>
    <row r="1443" spans="6:43" s="37" customFormat="1">
      <c r="F1443" s="131"/>
      <c r="J1443" s="131"/>
      <c r="N1443" s="131"/>
      <c r="W1443" s="5"/>
      <c r="Y1443" s="184"/>
      <c r="AA1443" s="184"/>
      <c r="AQ1443" s="184"/>
    </row>
    <row r="1444" spans="6:43" s="37" customFormat="1">
      <c r="F1444" s="131"/>
      <c r="J1444" s="131"/>
      <c r="N1444" s="131"/>
      <c r="W1444" s="5"/>
      <c r="Y1444" s="184"/>
      <c r="AA1444" s="184"/>
      <c r="AQ1444" s="184"/>
    </row>
    <row r="1445" spans="6:43" s="37" customFormat="1">
      <c r="F1445" s="131"/>
      <c r="J1445" s="131"/>
      <c r="N1445" s="131"/>
      <c r="W1445" s="5"/>
      <c r="Y1445" s="184"/>
      <c r="AA1445" s="184"/>
      <c r="AQ1445" s="184"/>
    </row>
    <row r="1446" spans="6:43" s="37" customFormat="1">
      <c r="F1446" s="131"/>
      <c r="J1446" s="131"/>
      <c r="N1446" s="131"/>
      <c r="W1446" s="5"/>
      <c r="Y1446" s="184"/>
      <c r="AA1446" s="184"/>
      <c r="AQ1446" s="184"/>
    </row>
    <row r="1447" spans="6:43" s="37" customFormat="1">
      <c r="F1447" s="131"/>
      <c r="J1447" s="131"/>
      <c r="N1447" s="131"/>
      <c r="W1447" s="5"/>
      <c r="Y1447" s="184"/>
      <c r="AA1447" s="184"/>
      <c r="AQ1447" s="184"/>
    </row>
    <row r="1448" spans="6:43" s="37" customFormat="1">
      <c r="F1448" s="131"/>
      <c r="J1448" s="131"/>
      <c r="N1448" s="131"/>
      <c r="W1448" s="5"/>
      <c r="Y1448" s="184"/>
      <c r="AA1448" s="184"/>
      <c r="AQ1448" s="184"/>
    </row>
    <row r="1449" spans="6:43" s="37" customFormat="1">
      <c r="F1449" s="131"/>
      <c r="J1449" s="131"/>
      <c r="N1449" s="131"/>
      <c r="W1449" s="5"/>
      <c r="Y1449" s="184"/>
      <c r="AA1449" s="184"/>
      <c r="AQ1449" s="184"/>
    </row>
    <row r="1450" spans="6:43" s="37" customFormat="1">
      <c r="F1450" s="131"/>
      <c r="J1450" s="131"/>
      <c r="N1450" s="131"/>
      <c r="W1450" s="5"/>
      <c r="Y1450" s="184"/>
      <c r="AA1450" s="184"/>
      <c r="AQ1450" s="184"/>
    </row>
    <row r="1451" spans="6:43" s="37" customFormat="1">
      <c r="F1451" s="131"/>
      <c r="J1451" s="131"/>
      <c r="N1451" s="131"/>
      <c r="W1451" s="5"/>
      <c r="Y1451" s="184"/>
      <c r="AA1451" s="184"/>
      <c r="AQ1451" s="184"/>
    </row>
    <row r="1452" spans="6:43" s="37" customFormat="1">
      <c r="F1452" s="131"/>
      <c r="J1452" s="131"/>
      <c r="N1452" s="131"/>
      <c r="W1452" s="5"/>
      <c r="Y1452" s="184"/>
      <c r="AA1452" s="184"/>
      <c r="AQ1452" s="184"/>
    </row>
    <row r="1453" spans="6:43" s="37" customFormat="1">
      <c r="F1453" s="131"/>
      <c r="J1453" s="131"/>
      <c r="N1453" s="131"/>
      <c r="W1453" s="5"/>
      <c r="Y1453" s="184"/>
      <c r="AA1453" s="184"/>
      <c r="AQ1453" s="184"/>
    </row>
    <row r="1454" spans="6:43" s="37" customFormat="1">
      <c r="F1454" s="131"/>
      <c r="J1454" s="131"/>
      <c r="N1454" s="131"/>
      <c r="W1454" s="5"/>
      <c r="Y1454" s="184"/>
      <c r="AA1454" s="184"/>
      <c r="AQ1454" s="184"/>
    </row>
    <row r="1455" spans="6:43" s="37" customFormat="1">
      <c r="F1455" s="131"/>
      <c r="J1455" s="131"/>
      <c r="N1455" s="131"/>
      <c r="W1455" s="5"/>
      <c r="Y1455" s="184"/>
      <c r="AA1455" s="184"/>
      <c r="AQ1455" s="184"/>
    </row>
    <row r="1456" spans="6:43" s="37" customFormat="1">
      <c r="F1456" s="131"/>
      <c r="J1456" s="131"/>
      <c r="N1456" s="131"/>
      <c r="W1456" s="5"/>
      <c r="Y1456" s="184"/>
      <c r="AA1456" s="184"/>
      <c r="AQ1456" s="184"/>
    </row>
    <row r="1457" spans="6:43" s="37" customFormat="1">
      <c r="F1457" s="131"/>
      <c r="J1457" s="131"/>
      <c r="N1457" s="131"/>
      <c r="W1457" s="5"/>
      <c r="Y1457" s="184"/>
      <c r="AA1457" s="184"/>
      <c r="AQ1457" s="184"/>
    </row>
    <row r="1458" spans="6:43" s="37" customFormat="1">
      <c r="F1458" s="131"/>
      <c r="J1458" s="131"/>
      <c r="N1458" s="131"/>
      <c r="W1458" s="5"/>
      <c r="Y1458" s="184"/>
      <c r="AA1458" s="184"/>
      <c r="AQ1458" s="184"/>
    </row>
    <row r="1459" spans="6:43" s="37" customFormat="1">
      <c r="F1459" s="131"/>
      <c r="J1459" s="131"/>
      <c r="N1459" s="131"/>
      <c r="W1459" s="5"/>
      <c r="Y1459" s="184"/>
      <c r="AA1459" s="184"/>
      <c r="AQ1459" s="184"/>
    </row>
    <row r="1460" spans="6:43" s="37" customFormat="1">
      <c r="F1460" s="131"/>
      <c r="J1460" s="131"/>
      <c r="N1460" s="131"/>
      <c r="W1460" s="5"/>
      <c r="Y1460" s="184"/>
      <c r="AA1460" s="184"/>
      <c r="AQ1460" s="184"/>
    </row>
    <row r="1461" spans="6:43" s="37" customFormat="1">
      <c r="F1461" s="131"/>
      <c r="J1461" s="131"/>
      <c r="N1461" s="131"/>
      <c r="W1461" s="5"/>
      <c r="Y1461" s="184"/>
      <c r="AA1461" s="184"/>
      <c r="AQ1461" s="184"/>
    </row>
    <row r="1462" spans="6:43" s="37" customFormat="1">
      <c r="F1462" s="131"/>
      <c r="J1462" s="131"/>
      <c r="N1462" s="131"/>
      <c r="W1462" s="5"/>
      <c r="Y1462" s="184"/>
      <c r="AA1462" s="184"/>
      <c r="AQ1462" s="184"/>
    </row>
    <row r="1463" spans="6:43" s="37" customFormat="1">
      <c r="F1463" s="131"/>
      <c r="J1463" s="131"/>
      <c r="N1463" s="131"/>
      <c r="W1463" s="5"/>
      <c r="Y1463" s="184"/>
      <c r="AA1463" s="184"/>
      <c r="AQ1463" s="184"/>
    </row>
    <row r="1464" spans="6:43" s="37" customFormat="1">
      <c r="F1464" s="131"/>
      <c r="J1464" s="131"/>
      <c r="N1464" s="131"/>
      <c r="W1464" s="5"/>
      <c r="Y1464" s="184"/>
      <c r="AA1464" s="184"/>
      <c r="AQ1464" s="184"/>
    </row>
    <row r="1465" spans="6:43" s="37" customFormat="1">
      <c r="F1465" s="131"/>
      <c r="J1465" s="131"/>
      <c r="N1465" s="131"/>
      <c r="W1465" s="5"/>
      <c r="Y1465" s="184"/>
      <c r="AA1465" s="184"/>
      <c r="AQ1465" s="184"/>
    </row>
    <row r="1466" spans="6:43" s="37" customFormat="1">
      <c r="F1466" s="131"/>
      <c r="J1466" s="131"/>
      <c r="N1466" s="131"/>
      <c r="W1466" s="5"/>
      <c r="Y1466" s="184"/>
      <c r="AA1466" s="184"/>
      <c r="AQ1466" s="184"/>
    </row>
    <row r="1467" spans="6:43" s="37" customFormat="1">
      <c r="F1467" s="131"/>
      <c r="J1467" s="131"/>
      <c r="N1467" s="131"/>
      <c r="W1467" s="5"/>
      <c r="Y1467" s="184"/>
      <c r="AA1467" s="184"/>
      <c r="AQ1467" s="184"/>
    </row>
    <row r="1468" spans="6:43" s="37" customFormat="1">
      <c r="F1468" s="131"/>
      <c r="J1468" s="131"/>
      <c r="N1468" s="131"/>
      <c r="W1468" s="5"/>
      <c r="Y1468" s="184"/>
      <c r="AA1468" s="184"/>
      <c r="AQ1468" s="184"/>
    </row>
    <row r="1469" spans="6:43" s="37" customFormat="1">
      <c r="F1469" s="131"/>
      <c r="J1469" s="131"/>
      <c r="N1469" s="131"/>
      <c r="W1469" s="5"/>
      <c r="Y1469" s="184"/>
      <c r="AA1469" s="184"/>
      <c r="AQ1469" s="184"/>
    </row>
    <row r="1470" spans="6:43" s="37" customFormat="1">
      <c r="F1470" s="131"/>
      <c r="J1470" s="131"/>
      <c r="N1470" s="131"/>
      <c r="W1470" s="5"/>
      <c r="Y1470" s="184"/>
      <c r="AA1470" s="184"/>
      <c r="AQ1470" s="184"/>
    </row>
    <row r="1471" spans="6:43" s="37" customFormat="1">
      <c r="F1471" s="131"/>
      <c r="J1471" s="131"/>
      <c r="N1471" s="131"/>
      <c r="W1471" s="5"/>
      <c r="Y1471" s="184"/>
      <c r="AA1471" s="184"/>
      <c r="AQ1471" s="184"/>
    </row>
    <row r="1472" spans="6:43" s="37" customFormat="1">
      <c r="F1472" s="131"/>
      <c r="J1472" s="131"/>
      <c r="N1472" s="131"/>
      <c r="W1472" s="5"/>
      <c r="Y1472" s="184"/>
      <c r="AA1472" s="184"/>
      <c r="AQ1472" s="184"/>
    </row>
    <row r="1473" spans="6:43" s="37" customFormat="1">
      <c r="F1473" s="131"/>
      <c r="J1473" s="131"/>
      <c r="N1473" s="131"/>
      <c r="W1473" s="5"/>
      <c r="Y1473" s="184"/>
      <c r="AA1473" s="184"/>
      <c r="AQ1473" s="184"/>
    </row>
    <row r="1474" spans="6:43" s="37" customFormat="1">
      <c r="F1474" s="131"/>
      <c r="J1474" s="131"/>
      <c r="N1474" s="131"/>
      <c r="W1474" s="5"/>
      <c r="Y1474" s="184"/>
      <c r="AA1474" s="184"/>
      <c r="AQ1474" s="184"/>
    </row>
    <row r="1475" spans="6:43" s="37" customFormat="1">
      <c r="F1475" s="131"/>
      <c r="J1475" s="131"/>
      <c r="N1475" s="131"/>
      <c r="W1475" s="5"/>
      <c r="Y1475" s="184"/>
      <c r="AA1475" s="184"/>
      <c r="AQ1475" s="184"/>
    </row>
    <row r="1476" spans="6:43" s="37" customFormat="1">
      <c r="F1476" s="131"/>
      <c r="J1476" s="131"/>
      <c r="N1476" s="131"/>
      <c r="W1476" s="5"/>
      <c r="Y1476" s="184"/>
      <c r="AA1476" s="184"/>
      <c r="AQ1476" s="184"/>
    </row>
    <row r="1477" spans="6:43" s="37" customFormat="1">
      <c r="F1477" s="131"/>
      <c r="J1477" s="131"/>
      <c r="N1477" s="131"/>
      <c r="W1477" s="5"/>
      <c r="Y1477" s="184"/>
      <c r="AA1477" s="184"/>
      <c r="AQ1477" s="184"/>
    </row>
    <row r="1478" spans="6:43" s="37" customFormat="1">
      <c r="F1478" s="131"/>
      <c r="J1478" s="131"/>
      <c r="N1478" s="131"/>
      <c r="W1478" s="5"/>
      <c r="Y1478" s="184"/>
      <c r="AA1478" s="184"/>
      <c r="AQ1478" s="184"/>
    </row>
    <row r="1479" spans="6:43" s="37" customFormat="1">
      <c r="F1479" s="131"/>
      <c r="J1479" s="131"/>
      <c r="N1479" s="131"/>
      <c r="W1479" s="5"/>
      <c r="Y1479" s="184"/>
      <c r="AA1479" s="184"/>
      <c r="AQ1479" s="184"/>
    </row>
    <row r="1480" spans="6:43" s="37" customFormat="1">
      <c r="F1480" s="131"/>
      <c r="J1480" s="131"/>
      <c r="N1480" s="131"/>
      <c r="W1480" s="5"/>
      <c r="Y1480" s="184"/>
      <c r="AA1480" s="184"/>
      <c r="AQ1480" s="184"/>
    </row>
    <row r="1481" spans="6:43" s="37" customFormat="1">
      <c r="F1481" s="131"/>
      <c r="J1481" s="131"/>
      <c r="N1481" s="131"/>
      <c r="W1481" s="5"/>
      <c r="Y1481" s="184"/>
      <c r="AA1481" s="184"/>
      <c r="AQ1481" s="184"/>
    </row>
    <row r="1482" spans="6:43" s="37" customFormat="1">
      <c r="F1482" s="131"/>
      <c r="J1482" s="131"/>
      <c r="N1482" s="131"/>
      <c r="W1482" s="5"/>
      <c r="Y1482" s="184"/>
      <c r="AA1482" s="184"/>
      <c r="AQ1482" s="184"/>
    </row>
    <row r="1483" spans="6:43" s="37" customFormat="1">
      <c r="F1483" s="131"/>
      <c r="J1483" s="131"/>
      <c r="N1483" s="131"/>
      <c r="W1483" s="5"/>
      <c r="Y1483" s="184"/>
      <c r="AA1483" s="184"/>
      <c r="AQ1483" s="184"/>
    </row>
    <row r="1484" spans="6:43" s="37" customFormat="1">
      <c r="F1484" s="131"/>
      <c r="J1484" s="131"/>
      <c r="N1484" s="131"/>
      <c r="W1484" s="5"/>
      <c r="Y1484" s="184"/>
      <c r="AA1484" s="184"/>
      <c r="AQ1484" s="184"/>
    </row>
    <row r="1485" spans="6:43" s="37" customFormat="1">
      <c r="F1485" s="131"/>
      <c r="J1485" s="131"/>
      <c r="N1485" s="131"/>
      <c r="W1485" s="5"/>
      <c r="Y1485" s="184"/>
      <c r="AA1485" s="184"/>
      <c r="AQ1485" s="184"/>
    </row>
    <row r="1486" spans="6:43" s="37" customFormat="1">
      <c r="F1486" s="131"/>
      <c r="J1486" s="131"/>
      <c r="N1486" s="131"/>
      <c r="W1486" s="5"/>
      <c r="Y1486" s="184"/>
      <c r="AA1486" s="184"/>
      <c r="AQ1486" s="184"/>
    </row>
    <row r="1487" spans="6:43" s="37" customFormat="1">
      <c r="F1487" s="131"/>
      <c r="J1487" s="131"/>
      <c r="N1487" s="131"/>
      <c r="W1487" s="5"/>
      <c r="Y1487" s="184"/>
      <c r="AA1487" s="184"/>
      <c r="AQ1487" s="184"/>
    </row>
    <row r="1488" spans="6:43" s="37" customFormat="1">
      <c r="F1488" s="131"/>
      <c r="J1488" s="131"/>
      <c r="N1488" s="131"/>
      <c r="W1488" s="5"/>
      <c r="Y1488" s="184"/>
      <c r="AA1488" s="184"/>
      <c r="AQ1488" s="184"/>
    </row>
    <row r="1489" spans="6:43" s="37" customFormat="1">
      <c r="F1489" s="131"/>
      <c r="J1489" s="131"/>
      <c r="N1489" s="131"/>
      <c r="W1489" s="5"/>
      <c r="Y1489" s="184"/>
      <c r="AA1489" s="184"/>
      <c r="AQ1489" s="184"/>
    </row>
    <row r="1490" spans="6:43" s="37" customFormat="1">
      <c r="F1490" s="131"/>
      <c r="J1490" s="131"/>
      <c r="N1490" s="131"/>
      <c r="W1490" s="5"/>
      <c r="Y1490" s="184"/>
      <c r="AA1490" s="184"/>
      <c r="AQ1490" s="184"/>
    </row>
    <row r="1491" spans="6:43" s="37" customFormat="1">
      <c r="F1491" s="131"/>
      <c r="J1491" s="131"/>
      <c r="N1491" s="131"/>
      <c r="W1491" s="5"/>
      <c r="Y1491" s="184"/>
      <c r="AA1491" s="184"/>
      <c r="AQ1491" s="184"/>
    </row>
    <row r="1492" spans="6:43" s="37" customFormat="1">
      <c r="F1492" s="131"/>
      <c r="J1492" s="131"/>
      <c r="N1492" s="131"/>
      <c r="W1492" s="5"/>
      <c r="Y1492" s="184"/>
      <c r="AA1492" s="184"/>
      <c r="AQ1492" s="184"/>
    </row>
    <row r="1493" spans="6:43" s="37" customFormat="1">
      <c r="F1493" s="131"/>
      <c r="J1493" s="131"/>
      <c r="N1493" s="131"/>
      <c r="W1493" s="5"/>
      <c r="Y1493" s="184"/>
      <c r="AA1493" s="184"/>
      <c r="AQ1493" s="184"/>
    </row>
    <row r="1494" spans="6:43" s="37" customFormat="1">
      <c r="F1494" s="131"/>
      <c r="J1494" s="131"/>
      <c r="N1494" s="131"/>
      <c r="W1494" s="5"/>
      <c r="Y1494" s="184"/>
      <c r="AA1494" s="184"/>
      <c r="AQ1494" s="184"/>
    </row>
    <row r="1495" spans="6:43" s="37" customFormat="1">
      <c r="F1495" s="131"/>
      <c r="J1495" s="131"/>
      <c r="N1495" s="131"/>
      <c r="W1495" s="5"/>
      <c r="Y1495" s="184"/>
      <c r="AA1495" s="184"/>
      <c r="AQ1495" s="184"/>
    </row>
    <row r="1496" spans="6:43" s="37" customFormat="1">
      <c r="F1496" s="131"/>
      <c r="J1496" s="131"/>
      <c r="N1496" s="131"/>
      <c r="W1496" s="5"/>
      <c r="Y1496" s="184"/>
      <c r="AA1496" s="184"/>
      <c r="AQ1496" s="184"/>
    </row>
    <row r="1497" spans="6:43" s="37" customFormat="1">
      <c r="F1497" s="131"/>
      <c r="J1497" s="131"/>
      <c r="N1497" s="131"/>
      <c r="W1497" s="5"/>
      <c r="Y1497" s="184"/>
      <c r="AA1497" s="184"/>
      <c r="AQ1497" s="184"/>
    </row>
    <row r="1498" spans="6:43" s="37" customFormat="1">
      <c r="F1498" s="131"/>
      <c r="J1498" s="131"/>
      <c r="N1498" s="131"/>
      <c r="W1498" s="5"/>
      <c r="Y1498" s="184"/>
      <c r="AA1498" s="184"/>
      <c r="AQ1498" s="184"/>
    </row>
    <row r="1499" spans="6:43" s="37" customFormat="1">
      <c r="F1499" s="131"/>
      <c r="J1499" s="131"/>
      <c r="N1499" s="131"/>
      <c r="W1499" s="5"/>
      <c r="Y1499" s="184"/>
      <c r="AA1499" s="184"/>
      <c r="AQ1499" s="184"/>
    </row>
    <row r="1500" spans="6:43" s="37" customFormat="1">
      <c r="F1500" s="131"/>
      <c r="J1500" s="131"/>
      <c r="N1500" s="131"/>
      <c r="W1500" s="5"/>
      <c r="Y1500" s="184"/>
      <c r="AA1500" s="184"/>
      <c r="AQ1500" s="184"/>
    </row>
    <row r="1501" spans="6:43" s="37" customFormat="1">
      <c r="F1501" s="131"/>
      <c r="J1501" s="131"/>
      <c r="N1501" s="131"/>
      <c r="W1501" s="5"/>
      <c r="Y1501" s="184"/>
      <c r="AA1501" s="184"/>
      <c r="AQ1501" s="184"/>
    </row>
    <row r="1502" spans="6:43" s="37" customFormat="1">
      <c r="F1502" s="131"/>
      <c r="J1502" s="131"/>
      <c r="N1502" s="131"/>
      <c r="W1502" s="5"/>
      <c r="Y1502" s="184"/>
      <c r="AA1502" s="184"/>
      <c r="AQ1502" s="184"/>
    </row>
    <row r="1503" spans="6:43" s="37" customFormat="1">
      <c r="F1503" s="131"/>
      <c r="J1503" s="131"/>
      <c r="N1503" s="131"/>
      <c r="W1503" s="5"/>
      <c r="Y1503" s="184"/>
      <c r="AA1503" s="184"/>
      <c r="AQ1503" s="184"/>
    </row>
    <row r="1504" spans="6:43" s="37" customFormat="1">
      <c r="F1504" s="131"/>
      <c r="J1504" s="131"/>
      <c r="N1504" s="131"/>
      <c r="W1504" s="5"/>
      <c r="Y1504" s="184"/>
      <c r="AA1504" s="184"/>
      <c r="AQ1504" s="184"/>
    </row>
    <row r="1505" spans="6:43" s="37" customFormat="1">
      <c r="F1505" s="131"/>
      <c r="J1505" s="131"/>
      <c r="N1505" s="131"/>
      <c r="W1505" s="5"/>
      <c r="Y1505" s="184"/>
      <c r="AA1505" s="184"/>
      <c r="AQ1505" s="184"/>
    </row>
    <row r="1506" spans="6:43" s="37" customFormat="1">
      <c r="F1506" s="131"/>
      <c r="J1506" s="131"/>
      <c r="N1506" s="131"/>
      <c r="W1506" s="5"/>
      <c r="Y1506" s="184"/>
      <c r="AA1506" s="184"/>
      <c r="AQ1506" s="184"/>
    </row>
    <row r="1507" spans="6:43" s="37" customFormat="1">
      <c r="F1507" s="131"/>
      <c r="J1507" s="131"/>
      <c r="N1507" s="131"/>
      <c r="W1507" s="5"/>
      <c r="Y1507" s="184"/>
      <c r="AA1507" s="184"/>
      <c r="AQ1507" s="184"/>
    </row>
    <row r="1508" spans="6:43" s="37" customFormat="1">
      <c r="F1508" s="131"/>
      <c r="J1508" s="131"/>
      <c r="N1508" s="131"/>
      <c r="W1508" s="5"/>
      <c r="Y1508" s="184"/>
      <c r="AA1508" s="184"/>
      <c r="AQ1508" s="184"/>
    </row>
    <row r="1509" spans="6:43" s="37" customFormat="1">
      <c r="F1509" s="131"/>
      <c r="J1509" s="131"/>
      <c r="N1509" s="131"/>
      <c r="W1509" s="5"/>
      <c r="Y1509" s="184"/>
      <c r="AA1509" s="184"/>
      <c r="AQ1509" s="184"/>
    </row>
    <row r="1510" spans="6:43" s="37" customFormat="1">
      <c r="F1510" s="131"/>
      <c r="J1510" s="131"/>
      <c r="N1510" s="131"/>
      <c r="W1510" s="5"/>
      <c r="Y1510" s="184"/>
      <c r="AA1510" s="184"/>
      <c r="AQ1510" s="184"/>
    </row>
    <row r="1511" spans="6:43" s="37" customFormat="1">
      <c r="F1511" s="131"/>
      <c r="J1511" s="131"/>
      <c r="N1511" s="131"/>
      <c r="W1511" s="5"/>
      <c r="Y1511" s="184"/>
      <c r="AA1511" s="184"/>
      <c r="AQ1511" s="184"/>
    </row>
    <row r="1512" spans="6:43" s="37" customFormat="1">
      <c r="F1512" s="131"/>
      <c r="J1512" s="131"/>
      <c r="N1512" s="131"/>
      <c r="W1512" s="5"/>
      <c r="Y1512" s="184"/>
      <c r="AA1512" s="184"/>
      <c r="AQ1512" s="184"/>
    </row>
    <row r="1513" spans="6:43" s="37" customFormat="1">
      <c r="F1513" s="131"/>
      <c r="J1513" s="131"/>
      <c r="N1513" s="131"/>
      <c r="W1513" s="5"/>
      <c r="Y1513" s="184"/>
      <c r="AA1513" s="184"/>
      <c r="AQ1513" s="184"/>
    </row>
    <row r="1514" spans="6:43" s="37" customFormat="1">
      <c r="F1514" s="131"/>
      <c r="J1514" s="131"/>
      <c r="N1514" s="131"/>
      <c r="W1514" s="5"/>
      <c r="Y1514" s="184"/>
      <c r="AA1514" s="184"/>
      <c r="AQ1514" s="184"/>
    </row>
    <row r="1515" spans="6:43" s="37" customFormat="1">
      <c r="F1515" s="131"/>
      <c r="J1515" s="131"/>
      <c r="N1515" s="131"/>
      <c r="W1515" s="5"/>
      <c r="Y1515" s="184"/>
      <c r="AA1515" s="184"/>
      <c r="AQ1515" s="184"/>
    </row>
    <row r="1516" spans="6:43" s="37" customFormat="1">
      <c r="F1516" s="131"/>
      <c r="J1516" s="131"/>
      <c r="N1516" s="131"/>
      <c r="W1516" s="5"/>
      <c r="Y1516" s="184"/>
      <c r="AA1516" s="184"/>
      <c r="AQ1516" s="184"/>
    </row>
    <row r="1517" spans="6:43" s="37" customFormat="1">
      <c r="F1517" s="131"/>
      <c r="J1517" s="131"/>
      <c r="N1517" s="131"/>
      <c r="W1517" s="5"/>
      <c r="Y1517" s="184"/>
      <c r="AA1517" s="184"/>
      <c r="AQ1517" s="184"/>
    </row>
    <row r="1518" spans="6:43" s="37" customFormat="1">
      <c r="F1518" s="131"/>
      <c r="J1518" s="131"/>
      <c r="N1518" s="131"/>
      <c r="W1518" s="5"/>
      <c r="Y1518" s="184"/>
      <c r="AA1518" s="184"/>
      <c r="AQ1518" s="184"/>
    </row>
    <row r="1519" spans="6:43" s="37" customFormat="1">
      <c r="F1519" s="131"/>
      <c r="J1519" s="131"/>
      <c r="N1519" s="131"/>
      <c r="W1519" s="5"/>
      <c r="Y1519" s="184"/>
      <c r="AA1519" s="184"/>
      <c r="AQ1519" s="184"/>
    </row>
    <row r="1520" spans="6:43" s="37" customFormat="1">
      <c r="F1520" s="131"/>
      <c r="J1520" s="131"/>
      <c r="N1520" s="131"/>
      <c r="W1520" s="5"/>
      <c r="Y1520" s="184"/>
      <c r="AA1520" s="184"/>
      <c r="AQ1520" s="184"/>
    </row>
    <row r="1521" spans="6:43" s="37" customFormat="1">
      <c r="F1521" s="131"/>
      <c r="J1521" s="131"/>
      <c r="N1521" s="131"/>
      <c r="W1521" s="5"/>
      <c r="Y1521" s="184"/>
      <c r="AA1521" s="184"/>
      <c r="AQ1521" s="184"/>
    </row>
    <row r="1522" spans="6:43" s="37" customFormat="1">
      <c r="F1522" s="131"/>
      <c r="J1522" s="131"/>
      <c r="N1522" s="131"/>
      <c r="W1522" s="5"/>
      <c r="Y1522" s="184"/>
      <c r="AA1522" s="184"/>
      <c r="AQ1522" s="184"/>
    </row>
    <row r="1523" spans="6:43" s="37" customFormat="1">
      <c r="F1523" s="131"/>
      <c r="J1523" s="131"/>
      <c r="N1523" s="131"/>
      <c r="W1523" s="5"/>
      <c r="Y1523" s="184"/>
      <c r="AA1523" s="184"/>
      <c r="AQ1523" s="184"/>
    </row>
    <row r="1524" spans="6:43" s="37" customFormat="1">
      <c r="F1524" s="131"/>
      <c r="J1524" s="131"/>
      <c r="N1524" s="131"/>
      <c r="W1524" s="5"/>
      <c r="Y1524" s="184"/>
      <c r="AA1524" s="184"/>
      <c r="AQ1524" s="184"/>
    </row>
    <row r="1525" spans="6:43" s="37" customFormat="1">
      <c r="F1525" s="131"/>
      <c r="J1525" s="131"/>
      <c r="N1525" s="131"/>
      <c r="W1525" s="5"/>
      <c r="Y1525" s="184"/>
      <c r="AA1525" s="184"/>
      <c r="AQ1525" s="184"/>
    </row>
    <row r="1526" spans="6:43" s="37" customFormat="1">
      <c r="F1526" s="131"/>
      <c r="J1526" s="131"/>
      <c r="N1526" s="131"/>
      <c r="W1526" s="5"/>
      <c r="Y1526" s="184"/>
      <c r="AA1526" s="184"/>
      <c r="AQ1526" s="184"/>
    </row>
    <row r="1527" spans="6:43" s="37" customFormat="1">
      <c r="F1527" s="131"/>
      <c r="J1527" s="131"/>
      <c r="N1527" s="131"/>
      <c r="W1527" s="5"/>
      <c r="Y1527" s="184"/>
      <c r="AA1527" s="184"/>
      <c r="AQ1527" s="184"/>
    </row>
    <row r="1528" spans="6:43" s="37" customFormat="1">
      <c r="F1528" s="131"/>
      <c r="J1528" s="131"/>
      <c r="N1528" s="131"/>
      <c r="W1528" s="5"/>
      <c r="Y1528" s="184"/>
      <c r="AA1528" s="184"/>
      <c r="AQ1528" s="184"/>
    </row>
    <row r="1529" spans="6:43" s="37" customFormat="1">
      <c r="F1529" s="131"/>
      <c r="J1529" s="131"/>
      <c r="N1529" s="131"/>
      <c r="W1529" s="5"/>
      <c r="Y1529" s="184"/>
      <c r="AA1529" s="184"/>
      <c r="AQ1529" s="184"/>
    </row>
    <row r="1530" spans="6:43" s="37" customFormat="1">
      <c r="F1530" s="131"/>
      <c r="J1530" s="131"/>
      <c r="N1530" s="131"/>
      <c r="W1530" s="5"/>
      <c r="Y1530" s="184"/>
      <c r="AA1530" s="184"/>
      <c r="AQ1530" s="184"/>
    </row>
    <row r="1531" spans="6:43" s="37" customFormat="1">
      <c r="F1531" s="131"/>
      <c r="J1531" s="131"/>
      <c r="N1531" s="131"/>
      <c r="W1531" s="5"/>
      <c r="Y1531" s="184"/>
      <c r="AA1531" s="184"/>
      <c r="AQ1531" s="184"/>
    </row>
    <row r="1532" spans="6:43" s="37" customFormat="1">
      <c r="F1532" s="131"/>
      <c r="J1532" s="131"/>
      <c r="N1532" s="131"/>
      <c r="W1532" s="5"/>
      <c r="Y1532" s="184"/>
      <c r="AA1532" s="184"/>
      <c r="AQ1532" s="184"/>
    </row>
    <row r="1533" spans="6:43" s="37" customFormat="1">
      <c r="F1533" s="131"/>
      <c r="J1533" s="131"/>
      <c r="N1533" s="131"/>
      <c r="W1533" s="5"/>
      <c r="Y1533" s="184"/>
      <c r="AA1533" s="184"/>
      <c r="AQ1533" s="184"/>
    </row>
    <row r="1534" spans="6:43" s="37" customFormat="1">
      <c r="F1534" s="131"/>
      <c r="J1534" s="131"/>
      <c r="N1534" s="131"/>
      <c r="W1534" s="5"/>
      <c r="Y1534" s="184"/>
      <c r="AA1534" s="184"/>
      <c r="AQ1534" s="184"/>
    </row>
    <row r="1535" spans="6:43" s="37" customFormat="1">
      <c r="F1535" s="131"/>
      <c r="J1535" s="131"/>
      <c r="N1535" s="131"/>
      <c r="W1535" s="5"/>
      <c r="Y1535" s="184"/>
      <c r="AA1535" s="184"/>
      <c r="AQ1535" s="184"/>
    </row>
    <row r="1536" spans="6:43" s="37" customFormat="1">
      <c r="F1536" s="131"/>
      <c r="J1536" s="131"/>
      <c r="N1536" s="131"/>
      <c r="W1536" s="5"/>
      <c r="Y1536" s="184"/>
      <c r="AA1536" s="184"/>
      <c r="AQ1536" s="184"/>
    </row>
    <row r="1537" spans="6:43" s="37" customFormat="1">
      <c r="F1537" s="131"/>
      <c r="J1537" s="131"/>
      <c r="N1537" s="131"/>
      <c r="W1537" s="5"/>
      <c r="Y1537" s="184"/>
      <c r="AA1537" s="184"/>
      <c r="AQ1537" s="184"/>
    </row>
    <row r="1538" spans="6:43" s="37" customFormat="1">
      <c r="F1538" s="131"/>
      <c r="J1538" s="131"/>
      <c r="N1538" s="131"/>
      <c r="W1538" s="5"/>
      <c r="Y1538" s="184"/>
      <c r="AA1538" s="184"/>
      <c r="AQ1538" s="184"/>
    </row>
    <row r="1539" spans="6:43" s="37" customFormat="1">
      <c r="F1539" s="131"/>
      <c r="J1539" s="131"/>
      <c r="N1539" s="131"/>
      <c r="W1539" s="5"/>
      <c r="Y1539" s="184"/>
      <c r="AA1539" s="184"/>
      <c r="AQ1539" s="184"/>
    </row>
    <row r="1540" spans="6:43" s="37" customFormat="1">
      <c r="F1540" s="131"/>
      <c r="J1540" s="131"/>
      <c r="N1540" s="131"/>
      <c r="W1540" s="5"/>
      <c r="Y1540" s="184"/>
      <c r="AA1540" s="184"/>
      <c r="AQ1540" s="184"/>
    </row>
    <row r="1541" spans="6:43" s="37" customFormat="1">
      <c r="F1541" s="131"/>
      <c r="J1541" s="131"/>
      <c r="N1541" s="131"/>
      <c r="W1541" s="5"/>
      <c r="Y1541" s="184"/>
      <c r="AA1541" s="184"/>
      <c r="AQ1541" s="184"/>
    </row>
    <row r="1542" spans="6:43" s="37" customFormat="1">
      <c r="F1542" s="131"/>
      <c r="J1542" s="131"/>
      <c r="N1542" s="131"/>
      <c r="W1542" s="5"/>
      <c r="Y1542" s="184"/>
      <c r="AA1542" s="184"/>
      <c r="AQ1542" s="184"/>
    </row>
    <row r="1543" spans="6:43" s="37" customFormat="1">
      <c r="F1543" s="131"/>
      <c r="J1543" s="131"/>
      <c r="N1543" s="131"/>
      <c r="W1543" s="5"/>
      <c r="Y1543" s="184"/>
      <c r="AA1543" s="184"/>
      <c r="AQ1543" s="184"/>
    </row>
    <row r="1544" spans="6:43" s="37" customFormat="1">
      <c r="F1544" s="131"/>
      <c r="J1544" s="131"/>
      <c r="N1544" s="131"/>
      <c r="W1544" s="5"/>
      <c r="Y1544" s="184"/>
      <c r="AA1544" s="184"/>
      <c r="AQ1544" s="184"/>
    </row>
    <row r="1545" spans="6:43" s="37" customFormat="1">
      <c r="F1545" s="131"/>
      <c r="J1545" s="131"/>
      <c r="N1545" s="131"/>
      <c r="W1545" s="5"/>
      <c r="Y1545" s="184"/>
      <c r="AA1545" s="184"/>
      <c r="AQ1545" s="184"/>
    </row>
    <row r="1546" spans="6:43" s="37" customFormat="1">
      <c r="F1546" s="131"/>
      <c r="J1546" s="131"/>
      <c r="N1546" s="131"/>
      <c r="W1546" s="5"/>
      <c r="Y1546" s="184"/>
      <c r="AA1546" s="184"/>
      <c r="AQ1546" s="184"/>
    </row>
    <row r="1547" spans="6:43" s="37" customFormat="1">
      <c r="F1547" s="131"/>
      <c r="J1547" s="131"/>
      <c r="N1547" s="131"/>
      <c r="W1547" s="5"/>
      <c r="Y1547" s="184"/>
      <c r="AA1547" s="184"/>
      <c r="AQ1547" s="184"/>
    </row>
    <row r="1548" spans="6:43" s="37" customFormat="1">
      <c r="F1548" s="131"/>
      <c r="J1548" s="131"/>
      <c r="N1548" s="131"/>
      <c r="W1548" s="5"/>
      <c r="Y1548" s="184"/>
      <c r="AA1548" s="184"/>
      <c r="AQ1548" s="184"/>
    </row>
    <row r="1549" spans="6:43" s="37" customFormat="1">
      <c r="F1549" s="131"/>
      <c r="J1549" s="131"/>
      <c r="N1549" s="131"/>
      <c r="W1549" s="5"/>
      <c r="Y1549" s="184"/>
      <c r="AA1549" s="184"/>
      <c r="AQ1549" s="184"/>
    </row>
    <row r="1550" spans="6:43" s="37" customFormat="1">
      <c r="F1550" s="131"/>
      <c r="J1550" s="131"/>
      <c r="N1550" s="131"/>
      <c r="W1550" s="5"/>
      <c r="Y1550" s="184"/>
      <c r="AA1550" s="184"/>
      <c r="AQ1550" s="184"/>
    </row>
    <row r="1551" spans="6:43" s="37" customFormat="1">
      <c r="F1551" s="131"/>
      <c r="J1551" s="131"/>
      <c r="N1551" s="131"/>
      <c r="W1551" s="5"/>
      <c r="Y1551" s="184"/>
      <c r="AA1551" s="184"/>
      <c r="AQ1551" s="184"/>
    </row>
    <row r="1552" spans="6:43" s="37" customFormat="1">
      <c r="F1552" s="131"/>
      <c r="J1552" s="131"/>
      <c r="N1552" s="131"/>
      <c r="W1552" s="5"/>
      <c r="Y1552" s="184"/>
      <c r="AA1552" s="184"/>
      <c r="AQ1552" s="184"/>
    </row>
    <row r="1553" spans="6:43" s="37" customFormat="1">
      <c r="F1553" s="131"/>
      <c r="J1553" s="131"/>
      <c r="N1553" s="131"/>
      <c r="W1553" s="5"/>
      <c r="Y1553" s="184"/>
      <c r="AA1553" s="184"/>
      <c r="AQ1553" s="184"/>
    </row>
    <row r="1554" spans="6:43" s="37" customFormat="1">
      <c r="F1554" s="131"/>
      <c r="J1554" s="131"/>
      <c r="N1554" s="131"/>
      <c r="W1554" s="5"/>
      <c r="Y1554" s="184"/>
      <c r="AA1554" s="184"/>
      <c r="AQ1554" s="184"/>
    </row>
    <row r="1555" spans="6:43" s="37" customFormat="1">
      <c r="F1555" s="131"/>
      <c r="J1555" s="131"/>
      <c r="N1555" s="131"/>
      <c r="W1555" s="5"/>
      <c r="Y1555" s="184"/>
      <c r="AA1555" s="184"/>
      <c r="AQ1555" s="184"/>
    </row>
    <row r="1556" spans="6:43" s="37" customFormat="1">
      <c r="F1556" s="131"/>
      <c r="J1556" s="131"/>
      <c r="N1556" s="131"/>
      <c r="W1556" s="5"/>
      <c r="Y1556" s="184"/>
      <c r="AA1556" s="184"/>
      <c r="AQ1556" s="184"/>
    </row>
    <row r="1557" spans="6:43" s="37" customFormat="1">
      <c r="F1557" s="131"/>
      <c r="J1557" s="131"/>
      <c r="N1557" s="131"/>
      <c r="W1557" s="5"/>
      <c r="Y1557" s="184"/>
      <c r="AA1557" s="184"/>
      <c r="AQ1557" s="184"/>
    </row>
    <row r="1558" spans="6:43" s="37" customFormat="1">
      <c r="F1558" s="131"/>
      <c r="J1558" s="131"/>
      <c r="N1558" s="131"/>
      <c r="W1558" s="5"/>
      <c r="Y1558" s="184"/>
      <c r="AA1558" s="184"/>
      <c r="AQ1558" s="184"/>
    </row>
    <row r="1559" spans="6:43" s="37" customFormat="1">
      <c r="F1559" s="131"/>
      <c r="J1559" s="131"/>
      <c r="N1559" s="131"/>
      <c r="W1559" s="5"/>
      <c r="Y1559" s="184"/>
      <c r="AA1559" s="184"/>
      <c r="AQ1559" s="184"/>
    </row>
    <row r="1560" spans="6:43" s="37" customFormat="1">
      <c r="F1560" s="131"/>
      <c r="J1560" s="131"/>
      <c r="N1560" s="131"/>
      <c r="W1560" s="5"/>
      <c r="Y1560" s="184"/>
      <c r="AA1560" s="184"/>
      <c r="AQ1560" s="184"/>
    </row>
    <row r="1561" spans="6:43" s="37" customFormat="1">
      <c r="F1561" s="131"/>
      <c r="J1561" s="131"/>
      <c r="N1561" s="131"/>
      <c r="W1561" s="5"/>
      <c r="Y1561" s="184"/>
      <c r="AA1561" s="184"/>
      <c r="AQ1561" s="184"/>
    </row>
    <row r="1562" spans="6:43" s="37" customFormat="1">
      <c r="F1562" s="131"/>
      <c r="J1562" s="131"/>
      <c r="N1562" s="131"/>
      <c r="W1562" s="5"/>
      <c r="Y1562" s="184"/>
      <c r="AA1562" s="184"/>
      <c r="AQ1562" s="184"/>
    </row>
    <row r="1563" spans="6:43" s="37" customFormat="1">
      <c r="F1563" s="131"/>
      <c r="J1563" s="131"/>
      <c r="N1563" s="131"/>
      <c r="W1563" s="5"/>
      <c r="Y1563" s="184"/>
      <c r="AA1563" s="184"/>
      <c r="AQ1563" s="184"/>
    </row>
    <row r="1564" spans="6:43" s="37" customFormat="1">
      <c r="F1564" s="131"/>
      <c r="J1564" s="131"/>
      <c r="N1564" s="131"/>
      <c r="W1564" s="5"/>
      <c r="Y1564" s="184"/>
      <c r="AA1564" s="184"/>
      <c r="AQ1564" s="184"/>
    </row>
    <row r="1565" spans="6:43" s="37" customFormat="1">
      <c r="F1565" s="131"/>
      <c r="J1565" s="131"/>
      <c r="N1565" s="131"/>
      <c r="W1565" s="5"/>
      <c r="Y1565" s="184"/>
      <c r="AA1565" s="184"/>
      <c r="AQ1565" s="184"/>
    </row>
    <row r="1566" spans="6:43" s="37" customFormat="1">
      <c r="F1566" s="131"/>
      <c r="J1566" s="131"/>
      <c r="N1566" s="131"/>
      <c r="W1566" s="5"/>
      <c r="Y1566" s="184"/>
      <c r="AA1566" s="184"/>
      <c r="AQ1566" s="184"/>
    </row>
    <row r="1567" spans="6:43" s="37" customFormat="1">
      <c r="F1567" s="131"/>
      <c r="J1567" s="131"/>
      <c r="N1567" s="131"/>
      <c r="W1567" s="5"/>
      <c r="Y1567" s="184"/>
      <c r="AA1567" s="184"/>
      <c r="AQ1567" s="184"/>
    </row>
    <row r="1568" spans="6:43" s="37" customFormat="1">
      <c r="F1568" s="131"/>
      <c r="J1568" s="131"/>
      <c r="N1568" s="131"/>
      <c r="W1568" s="5"/>
      <c r="Y1568" s="184"/>
      <c r="AA1568" s="184"/>
      <c r="AQ1568" s="184"/>
    </row>
    <row r="1569" spans="6:43" s="37" customFormat="1">
      <c r="F1569" s="131"/>
      <c r="J1569" s="131"/>
      <c r="N1569" s="131"/>
      <c r="W1569" s="5"/>
      <c r="Y1569" s="184"/>
      <c r="AA1569" s="184"/>
      <c r="AQ1569" s="184"/>
    </row>
    <row r="1570" spans="6:43" s="37" customFormat="1">
      <c r="F1570" s="131"/>
      <c r="J1570" s="131"/>
      <c r="N1570" s="131"/>
      <c r="W1570" s="5"/>
      <c r="Y1570" s="184"/>
      <c r="AA1570" s="184"/>
      <c r="AQ1570" s="184"/>
    </row>
    <row r="1571" spans="6:43" s="37" customFormat="1">
      <c r="F1571" s="131"/>
      <c r="J1571" s="131"/>
      <c r="N1571" s="131"/>
      <c r="W1571" s="5"/>
      <c r="Y1571" s="184"/>
      <c r="AA1571" s="184"/>
      <c r="AQ1571" s="184"/>
    </row>
    <row r="1572" spans="6:43" s="37" customFormat="1">
      <c r="F1572" s="131"/>
      <c r="J1572" s="131"/>
      <c r="N1572" s="131"/>
      <c r="W1572" s="5"/>
      <c r="Y1572" s="184"/>
      <c r="AA1572" s="184"/>
      <c r="AQ1572" s="184"/>
    </row>
    <row r="1573" spans="6:43" s="37" customFormat="1">
      <c r="F1573" s="131"/>
      <c r="J1573" s="131"/>
      <c r="N1573" s="131"/>
      <c r="W1573" s="5"/>
      <c r="Y1573" s="184"/>
      <c r="AA1573" s="184"/>
      <c r="AQ1573" s="184"/>
    </row>
    <row r="1574" spans="6:43" s="37" customFormat="1">
      <c r="F1574" s="131"/>
      <c r="J1574" s="131"/>
      <c r="N1574" s="131"/>
      <c r="W1574" s="5"/>
      <c r="Y1574" s="184"/>
      <c r="AA1574" s="184"/>
      <c r="AQ1574" s="184"/>
    </row>
    <row r="1575" spans="6:43" s="37" customFormat="1">
      <c r="F1575" s="131"/>
      <c r="J1575" s="131"/>
      <c r="N1575" s="131"/>
      <c r="W1575" s="5"/>
      <c r="Y1575" s="184"/>
      <c r="AA1575" s="184"/>
      <c r="AQ1575" s="184"/>
    </row>
    <row r="1576" spans="6:43" s="37" customFormat="1">
      <c r="F1576" s="131"/>
      <c r="J1576" s="131"/>
      <c r="N1576" s="131"/>
      <c r="W1576" s="5"/>
      <c r="Y1576" s="184"/>
      <c r="AA1576" s="184"/>
      <c r="AQ1576" s="184"/>
    </row>
    <row r="1577" spans="6:43" s="37" customFormat="1">
      <c r="F1577" s="131"/>
      <c r="J1577" s="131"/>
      <c r="N1577" s="131"/>
      <c r="W1577" s="5"/>
      <c r="Y1577" s="184"/>
      <c r="AA1577" s="184"/>
      <c r="AQ1577" s="184"/>
    </row>
    <row r="1578" spans="6:43" s="37" customFormat="1">
      <c r="F1578" s="131"/>
      <c r="J1578" s="131"/>
      <c r="N1578" s="131"/>
      <c r="W1578" s="5"/>
      <c r="Y1578" s="184"/>
      <c r="AA1578" s="184"/>
      <c r="AQ1578" s="184"/>
    </row>
    <row r="1579" spans="6:43" s="37" customFormat="1">
      <c r="F1579" s="131"/>
      <c r="J1579" s="131"/>
      <c r="N1579" s="131"/>
      <c r="W1579" s="5"/>
      <c r="Y1579" s="184"/>
      <c r="AA1579" s="184"/>
      <c r="AQ1579" s="184"/>
    </row>
    <row r="1580" spans="6:43" s="37" customFormat="1">
      <c r="F1580" s="131"/>
      <c r="J1580" s="131"/>
      <c r="N1580" s="131"/>
      <c r="W1580" s="5"/>
      <c r="Y1580" s="184"/>
      <c r="AA1580" s="184"/>
      <c r="AQ1580" s="184"/>
    </row>
    <row r="1581" spans="6:43" s="37" customFormat="1">
      <c r="F1581" s="131"/>
      <c r="J1581" s="131"/>
      <c r="N1581" s="131"/>
      <c r="W1581" s="5"/>
      <c r="Y1581" s="184"/>
      <c r="AA1581" s="184"/>
      <c r="AQ1581" s="184"/>
    </row>
    <row r="1582" spans="6:43" s="37" customFormat="1">
      <c r="F1582" s="131"/>
      <c r="J1582" s="131"/>
      <c r="N1582" s="131"/>
      <c r="W1582" s="5"/>
      <c r="Y1582" s="184"/>
      <c r="AA1582" s="184"/>
      <c r="AQ1582" s="184"/>
    </row>
    <row r="1583" spans="6:43" s="37" customFormat="1">
      <c r="F1583" s="131"/>
      <c r="J1583" s="131"/>
      <c r="N1583" s="131"/>
      <c r="W1583" s="5"/>
      <c r="Y1583" s="184"/>
      <c r="AA1583" s="184"/>
      <c r="AQ1583" s="184"/>
    </row>
    <row r="1584" spans="6:43" s="37" customFormat="1">
      <c r="F1584" s="131"/>
      <c r="J1584" s="131"/>
      <c r="N1584" s="131"/>
      <c r="W1584" s="5"/>
      <c r="Y1584" s="184"/>
      <c r="AA1584" s="184"/>
      <c r="AQ1584" s="184"/>
    </row>
    <row r="1585" spans="6:43" s="37" customFormat="1">
      <c r="F1585" s="131"/>
      <c r="J1585" s="131"/>
      <c r="N1585" s="131"/>
      <c r="W1585" s="5"/>
      <c r="Y1585" s="184"/>
      <c r="AA1585" s="184"/>
      <c r="AQ1585" s="184"/>
    </row>
    <row r="1586" spans="6:43" s="37" customFormat="1">
      <c r="F1586" s="131"/>
      <c r="J1586" s="131"/>
      <c r="N1586" s="131"/>
      <c r="W1586" s="5"/>
      <c r="Y1586" s="184"/>
      <c r="AA1586" s="184"/>
      <c r="AQ1586" s="184"/>
    </row>
    <row r="1587" spans="6:43" s="37" customFormat="1">
      <c r="F1587" s="131"/>
      <c r="J1587" s="131"/>
      <c r="N1587" s="131"/>
      <c r="W1587" s="5"/>
      <c r="Y1587" s="184"/>
      <c r="AA1587" s="184"/>
      <c r="AQ1587" s="184"/>
    </row>
    <row r="1588" spans="6:43" s="37" customFormat="1">
      <c r="F1588" s="131"/>
      <c r="J1588" s="131"/>
      <c r="N1588" s="131"/>
      <c r="W1588" s="5"/>
      <c r="Y1588" s="184"/>
      <c r="AA1588" s="184"/>
      <c r="AQ1588" s="184"/>
    </row>
    <row r="1589" spans="6:43" s="37" customFormat="1">
      <c r="F1589" s="131"/>
      <c r="J1589" s="131"/>
      <c r="N1589" s="131"/>
      <c r="W1589" s="5"/>
      <c r="Y1589" s="184"/>
      <c r="AA1589" s="184"/>
      <c r="AQ1589" s="184"/>
    </row>
    <row r="1590" spans="6:43" s="37" customFormat="1">
      <c r="F1590" s="131"/>
      <c r="J1590" s="131"/>
      <c r="N1590" s="131"/>
      <c r="W1590" s="5"/>
      <c r="Y1590" s="184"/>
      <c r="AA1590" s="184"/>
      <c r="AQ1590" s="184"/>
    </row>
    <row r="1591" spans="6:43" s="37" customFormat="1">
      <c r="F1591" s="131"/>
      <c r="J1591" s="131"/>
      <c r="N1591" s="131"/>
      <c r="W1591" s="5"/>
      <c r="Y1591" s="184"/>
      <c r="AA1591" s="184"/>
      <c r="AQ1591" s="184"/>
    </row>
    <row r="1592" spans="6:43" s="37" customFormat="1">
      <c r="F1592" s="131"/>
      <c r="J1592" s="131"/>
      <c r="N1592" s="131"/>
      <c r="W1592" s="5"/>
      <c r="Y1592" s="184"/>
      <c r="AA1592" s="184"/>
      <c r="AQ1592" s="184"/>
    </row>
    <row r="1593" spans="6:43" s="37" customFormat="1">
      <c r="F1593" s="131"/>
      <c r="J1593" s="131"/>
      <c r="N1593" s="131"/>
      <c r="W1593" s="5"/>
      <c r="Y1593" s="184"/>
      <c r="AA1593" s="184"/>
      <c r="AQ1593" s="184"/>
    </row>
    <row r="1594" spans="6:43" s="37" customFormat="1">
      <c r="F1594" s="131"/>
      <c r="J1594" s="131"/>
      <c r="N1594" s="131"/>
      <c r="W1594" s="5"/>
      <c r="Y1594" s="184"/>
      <c r="AA1594" s="184"/>
      <c r="AQ1594" s="184"/>
    </row>
    <row r="1595" spans="6:43" s="37" customFormat="1">
      <c r="F1595" s="131"/>
      <c r="J1595" s="131"/>
      <c r="N1595" s="131"/>
      <c r="W1595" s="5"/>
      <c r="Y1595" s="184"/>
      <c r="AA1595" s="184"/>
      <c r="AQ1595" s="184"/>
    </row>
    <row r="1596" spans="6:43" s="37" customFormat="1">
      <c r="F1596" s="131"/>
      <c r="J1596" s="131"/>
      <c r="N1596" s="131"/>
      <c r="W1596" s="5"/>
      <c r="Y1596" s="184"/>
      <c r="AA1596" s="184"/>
      <c r="AQ1596" s="184"/>
    </row>
    <row r="1597" spans="6:43" s="37" customFormat="1">
      <c r="F1597" s="131"/>
      <c r="J1597" s="131"/>
      <c r="N1597" s="131"/>
      <c r="W1597" s="5"/>
      <c r="Y1597" s="184"/>
      <c r="AA1597" s="184"/>
      <c r="AQ1597" s="184"/>
    </row>
    <row r="1598" spans="6:43" s="37" customFormat="1">
      <c r="F1598" s="131"/>
      <c r="J1598" s="131"/>
      <c r="N1598" s="131"/>
      <c r="W1598" s="5"/>
      <c r="Y1598" s="184"/>
      <c r="AA1598" s="184"/>
      <c r="AQ1598" s="184"/>
    </row>
    <row r="1599" spans="6:43" s="37" customFormat="1">
      <c r="F1599" s="131"/>
      <c r="J1599" s="131"/>
      <c r="N1599" s="131"/>
      <c r="W1599" s="5"/>
      <c r="Y1599" s="184"/>
      <c r="AA1599" s="184"/>
      <c r="AQ1599" s="184"/>
    </row>
    <row r="1600" spans="6:43" s="37" customFormat="1">
      <c r="F1600" s="131"/>
      <c r="J1600" s="131"/>
      <c r="N1600" s="131"/>
      <c r="W1600" s="5"/>
      <c r="Y1600" s="184"/>
      <c r="AA1600" s="184"/>
      <c r="AQ1600" s="184"/>
    </row>
    <row r="1601" spans="6:43" s="37" customFormat="1">
      <c r="F1601" s="131"/>
      <c r="J1601" s="131"/>
      <c r="N1601" s="131"/>
      <c r="W1601" s="5"/>
      <c r="Y1601" s="184"/>
      <c r="AA1601" s="184"/>
      <c r="AQ1601" s="184"/>
    </row>
    <row r="1602" spans="6:43" s="37" customFormat="1">
      <c r="F1602" s="131"/>
      <c r="J1602" s="131"/>
      <c r="N1602" s="131"/>
      <c r="W1602" s="5"/>
      <c r="Y1602" s="184"/>
      <c r="AA1602" s="184"/>
      <c r="AQ1602" s="184"/>
    </row>
    <row r="1603" spans="6:43" s="37" customFormat="1">
      <c r="F1603" s="131"/>
      <c r="J1603" s="131"/>
      <c r="N1603" s="131"/>
      <c r="W1603" s="5"/>
      <c r="Y1603" s="184"/>
      <c r="AA1603" s="184"/>
      <c r="AQ1603" s="184"/>
    </row>
    <row r="1604" spans="6:43" s="37" customFormat="1">
      <c r="F1604" s="131"/>
      <c r="J1604" s="131"/>
      <c r="N1604" s="131"/>
      <c r="W1604" s="5"/>
      <c r="Y1604" s="184"/>
      <c r="AA1604" s="184"/>
      <c r="AQ1604" s="184"/>
    </row>
    <row r="1605" spans="6:43" s="37" customFormat="1">
      <c r="F1605" s="131"/>
      <c r="J1605" s="131"/>
      <c r="N1605" s="131"/>
      <c r="W1605" s="5"/>
      <c r="Y1605" s="184"/>
      <c r="AA1605" s="184"/>
      <c r="AQ1605" s="184"/>
    </row>
    <row r="1606" spans="6:43" s="37" customFormat="1">
      <c r="F1606" s="131"/>
      <c r="J1606" s="131"/>
      <c r="N1606" s="131"/>
      <c r="W1606" s="5"/>
      <c r="Y1606" s="184"/>
      <c r="AA1606" s="184"/>
      <c r="AQ1606" s="184"/>
    </row>
    <row r="1607" spans="6:43" s="37" customFormat="1">
      <c r="F1607" s="131"/>
      <c r="J1607" s="131"/>
      <c r="N1607" s="131"/>
      <c r="W1607" s="5"/>
      <c r="Y1607" s="184"/>
      <c r="AA1607" s="184"/>
      <c r="AQ1607" s="184"/>
    </row>
    <row r="1608" spans="6:43" s="37" customFormat="1">
      <c r="F1608" s="131"/>
      <c r="J1608" s="131"/>
      <c r="N1608" s="131"/>
      <c r="W1608" s="5"/>
      <c r="Y1608" s="184"/>
      <c r="AA1608" s="184"/>
      <c r="AQ1608" s="184"/>
    </row>
    <row r="1609" spans="6:43" s="37" customFormat="1">
      <c r="F1609" s="131"/>
      <c r="J1609" s="131"/>
      <c r="N1609" s="131"/>
      <c r="W1609" s="5"/>
      <c r="Y1609" s="184"/>
      <c r="AA1609" s="184"/>
      <c r="AQ1609" s="184"/>
    </row>
    <row r="1610" spans="6:43" s="37" customFormat="1">
      <c r="F1610" s="131"/>
      <c r="J1610" s="131"/>
      <c r="N1610" s="131"/>
      <c r="W1610" s="5"/>
      <c r="Y1610" s="184"/>
      <c r="AA1610" s="184"/>
      <c r="AQ1610" s="184"/>
    </row>
    <row r="1611" spans="6:43" s="37" customFormat="1">
      <c r="F1611" s="131"/>
      <c r="J1611" s="131"/>
      <c r="N1611" s="131"/>
      <c r="W1611" s="5"/>
      <c r="Y1611" s="184"/>
      <c r="AA1611" s="184"/>
      <c r="AQ1611" s="184"/>
    </row>
    <row r="1612" spans="6:43" s="37" customFormat="1">
      <c r="F1612" s="131"/>
      <c r="J1612" s="131"/>
      <c r="N1612" s="131"/>
      <c r="W1612" s="5"/>
      <c r="Y1612" s="184"/>
      <c r="AA1612" s="184"/>
      <c r="AQ1612" s="184"/>
    </row>
    <row r="1613" spans="6:43" s="37" customFormat="1">
      <c r="F1613" s="131"/>
      <c r="J1613" s="131"/>
      <c r="N1613" s="131"/>
      <c r="W1613" s="5"/>
      <c r="Y1613" s="184"/>
      <c r="AA1613" s="184"/>
      <c r="AQ1613" s="184"/>
    </row>
    <row r="1614" spans="6:43" s="37" customFormat="1">
      <c r="F1614" s="131"/>
      <c r="J1614" s="131"/>
      <c r="N1614" s="131"/>
      <c r="W1614" s="5"/>
      <c r="Y1614" s="184"/>
      <c r="AA1614" s="184"/>
      <c r="AQ1614" s="184"/>
    </row>
    <row r="1615" spans="6:43" s="37" customFormat="1">
      <c r="F1615" s="131"/>
      <c r="J1615" s="131"/>
      <c r="N1615" s="131"/>
      <c r="W1615" s="5"/>
      <c r="Y1615" s="184"/>
      <c r="AA1615" s="184"/>
      <c r="AQ1615" s="184"/>
    </row>
    <row r="1616" spans="6:43" s="37" customFormat="1">
      <c r="F1616" s="131"/>
      <c r="J1616" s="131"/>
      <c r="N1616" s="131"/>
      <c r="W1616" s="5"/>
      <c r="Y1616" s="184"/>
      <c r="AA1616" s="184"/>
      <c r="AQ1616" s="184"/>
    </row>
    <row r="1617" spans="6:43" s="37" customFormat="1">
      <c r="F1617" s="131"/>
      <c r="J1617" s="131"/>
      <c r="N1617" s="131"/>
      <c r="W1617" s="5"/>
      <c r="Y1617" s="184"/>
      <c r="AA1617" s="184"/>
      <c r="AQ1617" s="184"/>
    </row>
    <row r="1618" spans="6:43" s="37" customFormat="1">
      <c r="F1618" s="131"/>
      <c r="J1618" s="131"/>
      <c r="N1618" s="131"/>
      <c r="W1618" s="5"/>
      <c r="Y1618" s="184"/>
      <c r="AA1618" s="184"/>
      <c r="AQ1618" s="184"/>
    </row>
    <row r="1619" spans="6:43" s="37" customFormat="1">
      <c r="F1619" s="131"/>
      <c r="J1619" s="131"/>
      <c r="N1619" s="131"/>
      <c r="W1619" s="5"/>
      <c r="Y1619" s="184"/>
      <c r="AA1619" s="184"/>
      <c r="AQ1619" s="184"/>
    </row>
    <row r="1620" spans="6:43" s="37" customFormat="1">
      <c r="F1620" s="131"/>
      <c r="J1620" s="131"/>
      <c r="N1620" s="131"/>
      <c r="W1620" s="5"/>
      <c r="Y1620" s="184"/>
      <c r="AA1620" s="184"/>
      <c r="AQ1620" s="184"/>
    </row>
    <row r="1621" spans="6:43" s="37" customFormat="1">
      <c r="F1621" s="131"/>
      <c r="J1621" s="131"/>
      <c r="N1621" s="131"/>
      <c r="W1621" s="5"/>
      <c r="Y1621" s="184"/>
      <c r="AA1621" s="184"/>
      <c r="AQ1621" s="184"/>
    </row>
    <row r="1622" spans="6:43" s="37" customFormat="1">
      <c r="F1622" s="131"/>
      <c r="J1622" s="131"/>
      <c r="N1622" s="131"/>
      <c r="W1622" s="5"/>
      <c r="Y1622" s="184"/>
      <c r="AA1622" s="184"/>
      <c r="AQ1622" s="184"/>
    </row>
    <row r="1623" spans="6:43" s="37" customFormat="1">
      <c r="F1623" s="131"/>
      <c r="J1623" s="131"/>
      <c r="N1623" s="131"/>
      <c r="W1623" s="5"/>
      <c r="Y1623" s="184"/>
      <c r="AA1623" s="184"/>
      <c r="AQ1623" s="184"/>
    </row>
    <row r="1624" spans="6:43" s="37" customFormat="1">
      <c r="F1624" s="131"/>
      <c r="J1624" s="131"/>
      <c r="N1624" s="131"/>
      <c r="W1624" s="5"/>
      <c r="Y1624" s="184"/>
      <c r="AA1624" s="184"/>
      <c r="AQ1624" s="184"/>
    </row>
    <row r="1625" spans="6:43" s="37" customFormat="1">
      <c r="F1625" s="131"/>
      <c r="J1625" s="131"/>
      <c r="N1625" s="131"/>
      <c r="W1625" s="5"/>
      <c r="Y1625" s="184"/>
      <c r="AA1625" s="184"/>
      <c r="AQ1625" s="184"/>
    </row>
    <row r="1626" spans="6:43" s="37" customFormat="1">
      <c r="F1626" s="131"/>
      <c r="J1626" s="131"/>
      <c r="N1626" s="131"/>
      <c r="W1626" s="5"/>
      <c r="Y1626" s="184"/>
      <c r="AA1626" s="184"/>
      <c r="AQ1626" s="184"/>
    </row>
    <row r="1627" spans="6:43" s="37" customFormat="1">
      <c r="F1627" s="131"/>
      <c r="J1627" s="131"/>
      <c r="N1627" s="131"/>
      <c r="W1627" s="5"/>
      <c r="Y1627" s="184"/>
      <c r="AA1627" s="184"/>
      <c r="AQ1627" s="184"/>
    </row>
    <row r="1628" spans="6:43" s="37" customFormat="1">
      <c r="F1628" s="131"/>
      <c r="J1628" s="131"/>
      <c r="N1628" s="131"/>
      <c r="W1628" s="5"/>
      <c r="Y1628" s="184"/>
      <c r="AA1628" s="184"/>
      <c r="AQ1628" s="184"/>
    </row>
    <row r="1629" spans="6:43" s="37" customFormat="1">
      <c r="F1629" s="131"/>
      <c r="J1629" s="131"/>
      <c r="N1629" s="131"/>
      <c r="W1629" s="5"/>
      <c r="Y1629" s="184"/>
      <c r="AA1629" s="184"/>
      <c r="AQ1629" s="184"/>
    </row>
    <row r="1630" spans="6:43" s="37" customFormat="1">
      <c r="F1630" s="131"/>
      <c r="J1630" s="131"/>
      <c r="N1630" s="131"/>
      <c r="W1630" s="5"/>
      <c r="Y1630" s="184"/>
      <c r="AA1630" s="184"/>
      <c r="AQ1630" s="184"/>
    </row>
    <row r="1631" spans="6:43" s="37" customFormat="1">
      <c r="F1631" s="131"/>
      <c r="J1631" s="131"/>
      <c r="N1631" s="131"/>
      <c r="W1631" s="5"/>
      <c r="Y1631" s="184"/>
      <c r="AA1631" s="184"/>
      <c r="AQ1631" s="184"/>
    </row>
    <row r="1632" spans="6:43" s="37" customFormat="1">
      <c r="F1632" s="131"/>
      <c r="J1632" s="131"/>
      <c r="N1632" s="131"/>
      <c r="W1632" s="5"/>
      <c r="Y1632" s="184"/>
      <c r="AA1632" s="184"/>
      <c r="AQ1632" s="184"/>
    </row>
    <row r="1633" spans="6:43" s="37" customFormat="1">
      <c r="F1633" s="131"/>
      <c r="J1633" s="131"/>
      <c r="N1633" s="131"/>
      <c r="W1633" s="5"/>
      <c r="Y1633" s="184"/>
      <c r="AA1633" s="184"/>
      <c r="AQ1633" s="184"/>
    </row>
    <row r="1634" spans="6:43" s="37" customFormat="1">
      <c r="F1634" s="131"/>
      <c r="J1634" s="131"/>
      <c r="N1634" s="131"/>
      <c r="W1634" s="5"/>
      <c r="Y1634" s="184"/>
      <c r="AA1634" s="184"/>
      <c r="AQ1634" s="184"/>
    </row>
    <row r="1635" spans="6:43" s="37" customFormat="1">
      <c r="F1635" s="131"/>
      <c r="J1635" s="131"/>
      <c r="N1635" s="131"/>
      <c r="W1635" s="5"/>
      <c r="Y1635" s="184"/>
      <c r="AA1635" s="184"/>
      <c r="AQ1635" s="184"/>
    </row>
    <row r="1636" spans="6:43" s="37" customFormat="1">
      <c r="F1636" s="131"/>
      <c r="J1636" s="131"/>
      <c r="N1636" s="131"/>
      <c r="W1636" s="5"/>
      <c r="Y1636" s="184"/>
      <c r="AA1636" s="184"/>
      <c r="AQ1636" s="184"/>
    </row>
    <row r="1637" spans="6:43" s="37" customFormat="1">
      <c r="F1637" s="131"/>
      <c r="J1637" s="131"/>
      <c r="N1637" s="131"/>
      <c r="W1637" s="5"/>
      <c r="Y1637" s="184"/>
      <c r="AA1637" s="184"/>
      <c r="AQ1637" s="184"/>
    </row>
    <row r="1638" spans="6:43" s="37" customFormat="1">
      <c r="F1638" s="131"/>
      <c r="J1638" s="131"/>
      <c r="N1638" s="131"/>
      <c r="W1638" s="5"/>
      <c r="Y1638" s="184"/>
      <c r="AA1638" s="184"/>
      <c r="AQ1638" s="184"/>
    </row>
    <row r="1639" spans="6:43" s="37" customFormat="1">
      <c r="F1639" s="131"/>
      <c r="J1639" s="131"/>
      <c r="N1639" s="131"/>
      <c r="W1639" s="5"/>
      <c r="Y1639" s="184"/>
      <c r="AA1639" s="184"/>
      <c r="AQ1639" s="184"/>
    </row>
    <row r="1640" spans="6:43" s="37" customFormat="1">
      <c r="F1640" s="131"/>
      <c r="J1640" s="131"/>
      <c r="N1640" s="131"/>
      <c r="W1640" s="5"/>
      <c r="Y1640" s="184"/>
      <c r="AA1640" s="184"/>
      <c r="AQ1640" s="184"/>
    </row>
    <row r="1641" spans="6:43" s="37" customFormat="1">
      <c r="F1641" s="131"/>
      <c r="J1641" s="131"/>
      <c r="N1641" s="131"/>
      <c r="W1641" s="5"/>
      <c r="Y1641" s="184"/>
      <c r="AA1641" s="184"/>
      <c r="AQ1641" s="184"/>
    </row>
    <row r="1642" spans="6:43" s="37" customFormat="1">
      <c r="F1642" s="131"/>
      <c r="J1642" s="131"/>
      <c r="N1642" s="131"/>
      <c r="W1642" s="5"/>
      <c r="Y1642" s="184"/>
      <c r="AA1642" s="184"/>
      <c r="AQ1642" s="184"/>
    </row>
    <row r="1643" spans="6:43" s="37" customFormat="1">
      <c r="F1643" s="131"/>
      <c r="J1643" s="131"/>
      <c r="N1643" s="131"/>
      <c r="W1643" s="5"/>
      <c r="Y1643" s="184"/>
      <c r="AA1643" s="184"/>
      <c r="AQ1643" s="184"/>
    </row>
    <row r="1644" spans="6:43" s="37" customFormat="1">
      <c r="F1644" s="131"/>
      <c r="J1644" s="131"/>
      <c r="N1644" s="131"/>
      <c r="W1644" s="5"/>
      <c r="Y1644" s="184"/>
      <c r="AA1644" s="184"/>
      <c r="AQ1644" s="184"/>
    </row>
    <row r="1645" spans="6:43" s="37" customFormat="1">
      <c r="F1645" s="131"/>
      <c r="J1645" s="131"/>
      <c r="N1645" s="131"/>
      <c r="W1645" s="5"/>
      <c r="Y1645" s="184"/>
      <c r="AA1645" s="184"/>
      <c r="AQ1645" s="184"/>
    </row>
    <row r="1646" spans="6:43" s="37" customFormat="1">
      <c r="F1646" s="131"/>
      <c r="J1646" s="131"/>
      <c r="N1646" s="131"/>
      <c r="W1646" s="5"/>
      <c r="Y1646" s="184"/>
      <c r="AA1646" s="184"/>
      <c r="AQ1646" s="184"/>
    </row>
    <row r="1647" spans="6:43" s="37" customFormat="1">
      <c r="F1647" s="131"/>
      <c r="J1647" s="131"/>
      <c r="N1647" s="131"/>
      <c r="W1647" s="5"/>
      <c r="Y1647" s="184"/>
      <c r="AA1647" s="184"/>
      <c r="AQ1647" s="184"/>
    </row>
    <row r="1648" spans="6:43" s="37" customFormat="1">
      <c r="F1648" s="131"/>
      <c r="J1648" s="131"/>
      <c r="N1648" s="131"/>
      <c r="W1648" s="5"/>
      <c r="Y1648" s="184"/>
      <c r="AA1648" s="184"/>
      <c r="AQ1648" s="184"/>
    </row>
    <row r="1649" spans="6:43" s="37" customFormat="1">
      <c r="F1649" s="131"/>
      <c r="J1649" s="131"/>
      <c r="N1649" s="131"/>
      <c r="W1649" s="5"/>
      <c r="Y1649" s="184"/>
      <c r="AA1649" s="184"/>
      <c r="AQ1649" s="184"/>
    </row>
    <row r="1650" spans="6:43" s="37" customFormat="1">
      <c r="F1650" s="131"/>
      <c r="J1650" s="131"/>
      <c r="N1650" s="131"/>
      <c r="W1650" s="5"/>
      <c r="Y1650" s="184"/>
      <c r="AA1650" s="184"/>
      <c r="AQ1650" s="184"/>
    </row>
    <row r="1651" spans="6:43" s="37" customFormat="1">
      <c r="F1651" s="131"/>
      <c r="J1651" s="131"/>
      <c r="N1651" s="131"/>
      <c r="W1651" s="5"/>
      <c r="Y1651" s="184"/>
      <c r="AA1651" s="184"/>
      <c r="AQ1651" s="184"/>
    </row>
    <row r="1652" spans="6:43" s="37" customFormat="1">
      <c r="F1652" s="131"/>
      <c r="J1652" s="131"/>
      <c r="N1652" s="131"/>
      <c r="W1652" s="5"/>
      <c r="Y1652" s="184"/>
      <c r="AA1652" s="184"/>
      <c r="AQ1652" s="184"/>
    </row>
    <row r="1653" spans="6:43" s="37" customFormat="1">
      <c r="F1653" s="131"/>
      <c r="J1653" s="131"/>
      <c r="N1653" s="131"/>
      <c r="W1653" s="5"/>
      <c r="Y1653" s="184"/>
      <c r="AA1653" s="184"/>
      <c r="AQ1653" s="184"/>
    </row>
    <row r="1654" spans="6:43" s="37" customFormat="1">
      <c r="F1654" s="131"/>
      <c r="J1654" s="131"/>
      <c r="N1654" s="131"/>
      <c r="W1654" s="5"/>
      <c r="Y1654" s="184"/>
      <c r="AA1654" s="184"/>
      <c r="AQ1654" s="184"/>
    </row>
    <row r="1655" spans="6:43" s="37" customFormat="1">
      <c r="F1655" s="131"/>
      <c r="J1655" s="131"/>
      <c r="N1655" s="131"/>
      <c r="W1655" s="5"/>
      <c r="Y1655" s="184"/>
      <c r="AA1655" s="184"/>
      <c r="AQ1655" s="184"/>
    </row>
    <row r="1656" spans="6:43" s="37" customFormat="1">
      <c r="F1656" s="131"/>
      <c r="J1656" s="131"/>
      <c r="N1656" s="131"/>
      <c r="W1656" s="5"/>
      <c r="Y1656" s="184"/>
      <c r="AA1656" s="184"/>
      <c r="AQ1656" s="184"/>
    </row>
    <row r="1657" spans="6:43" s="37" customFormat="1">
      <c r="F1657" s="131"/>
      <c r="J1657" s="131"/>
      <c r="N1657" s="131"/>
      <c r="W1657" s="5"/>
      <c r="Y1657" s="184"/>
      <c r="AA1657" s="184"/>
      <c r="AQ1657" s="184"/>
    </row>
    <row r="1658" spans="6:43" s="37" customFormat="1">
      <c r="F1658" s="131"/>
      <c r="J1658" s="131"/>
      <c r="N1658" s="131"/>
      <c r="W1658" s="5"/>
      <c r="Y1658" s="184"/>
      <c r="AA1658" s="184"/>
      <c r="AQ1658" s="184"/>
    </row>
    <row r="1659" spans="6:43" s="37" customFormat="1">
      <c r="F1659" s="131"/>
      <c r="J1659" s="131"/>
      <c r="N1659" s="131"/>
      <c r="W1659" s="5"/>
      <c r="Y1659" s="184"/>
      <c r="AA1659" s="184"/>
      <c r="AQ1659" s="184"/>
    </row>
    <row r="1660" spans="6:43" s="37" customFormat="1">
      <c r="F1660" s="131"/>
      <c r="J1660" s="131"/>
      <c r="N1660" s="131"/>
      <c r="W1660" s="5"/>
      <c r="Y1660" s="184"/>
      <c r="AA1660" s="184"/>
      <c r="AQ1660" s="184"/>
    </row>
    <row r="1661" spans="6:43" s="37" customFormat="1">
      <c r="F1661" s="131"/>
      <c r="J1661" s="131"/>
      <c r="N1661" s="131"/>
      <c r="W1661" s="5"/>
      <c r="Y1661" s="184"/>
      <c r="AA1661" s="184"/>
      <c r="AQ1661" s="184"/>
    </row>
    <row r="1662" spans="6:43" s="37" customFormat="1">
      <c r="F1662" s="131"/>
      <c r="J1662" s="131"/>
      <c r="N1662" s="131"/>
      <c r="W1662" s="5"/>
      <c r="Y1662" s="184"/>
      <c r="AA1662" s="184"/>
      <c r="AQ1662" s="184"/>
    </row>
    <row r="1663" spans="6:43" s="37" customFormat="1">
      <c r="F1663" s="131"/>
      <c r="J1663" s="131"/>
      <c r="N1663" s="131"/>
      <c r="W1663" s="5"/>
      <c r="Y1663" s="184"/>
      <c r="AA1663" s="184"/>
      <c r="AQ1663" s="184"/>
    </row>
    <row r="1664" spans="6:43" s="37" customFormat="1">
      <c r="F1664" s="131"/>
      <c r="J1664" s="131"/>
      <c r="N1664" s="131"/>
      <c r="W1664" s="5"/>
      <c r="Y1664" s="184"/>
      <c r="AA1664" s="184"/>
      <c r="AQ1664" s="184"/>
    </row>
    <row r="1665" spans="6:43" s="37" customFormat="1">
      <c r="F1665" s="131"/>
      <c r="J1665" s="131"/>
      <c r="N1665" s="131"/>
      <c r="W1665" s="5"/>
      <c r="Y1665" s="184"/>
      <c r="AA1665" s="184"/>
      <c r="AQ1665" s="184"/>
    </row>
    <row r="1666" spans="6:43" s="37" customFormat="1">
      <c r="F1666" s="131"/>
      <c r="J1666" s="131"/>
      <c r="N1666" s="131"/>
      <c r="W1666" s="5"/>
      <c r="Y1666" s="184"/>
      <c r="AA1666" s="184"/>
      <c r="AQ1666" s="184"/>
    </row>
    <row r="1667" spans="6:43" s="37" customFormat="1">
      <c r="F1667" s="131"/>
      <c r="J1667" s="131"/>
      <c r="N1667" s="131"/>
      <c r="W1667" s="5"/>
      <c r="Y1667" s="184"/>
      <c r="AA1667" s="184"/>
      <c r="AQ1667" s="184"/>
    </row>
    <row r="1668" spans="6:43" s="37" customFormat="1">
      <c r="F1668" s="131"/>
      <c r="J1668" s="131"/>
      <c r="N1668" s="131"/>
      <c r="W1668" s="5"/>
      <c r="Y1668" s="184"/>
      <c r="AA1668" s="184"/>
      <c r="AQ1668" s="184"/>
    </row>
    <row r="1669" spans="6:43" s="37" customFormat="1">
      <c r="F1669" s="131"/>
      <c r="J1669" s="131"/>
      <c r="N1669" s="131"/>
      <c r="W1669" s="5"/>
      <c r="Y1669" s="184"/>
      <c r="AA1669" s="184"/>
      <c r="AQ1669" s="184"/>
    </row>
    <row r="1670" spans="6:43" s="37" customFormat="1">
      <c r="F1670" s="131"/>
      <c r="J1670" s="131"/>
      <c r="N1670" s="131"/>
      <c r="W1670" s="5"/>
      <c r="Y1670" s="184"/>
      <c r="AA1670" s="184"/>
      <c r="AQ1670" s="184"/>
    </row>
    <row r="1671" spans="6:43" s="37" customFormat="1">
      <c r="F1671" s="131"/>
      <c r="J1671" s="131"/>
      <c r="N1671" s="131"/>
      <c r="W1671" s="5"/>
      <c r="Y1671" s="184"/>
      <c r="AA1671" s="184"/>
      <c r="AQ1671" s="184"/>
    </row>
    <row r="1672" spans="6:43" s="37" customFormat="1">
      <c r="F1672" s="131"/>
      <c r="J1672" s="131"/>
      <c r="N1672" s="131"/>
      <c r="W1672" s="5"/>
      <c r="Y1672" s="184"/>
      <c r="AA1672" s="184"/>
      <c r="AQ1672" s="184"/>
    </row>
    <row r="1673" spans="6:43" s="37" customFormat="1">
      <c r="F1673" s="131"/>
      <c r="J1673" s="131"/>
      <c r="N1673" s="131"/>
      <c r="W1673" s="5"/>
      <c r="Y1673" s="184"/>
      <c r="AA1673" s="184"/>
      <c r="AQ1673" s="184"/>
    </row>
    <row r="1674" spans="6:43" s="37" customFormat="1">
      <c r="F1674" s="131"/>
      <c r="J1674" s="131"/>
      <c r="N1674" s="131"/>
      <c r="W1674" s="5"/>
      <c r="Y1674" s="184"/>
      <c r="AA1674" s="184"/>
      <c r="AQ1674" s="184"/>
    </row>
    <row r="1675" spans="6:43" s="37" customFormat="1">
      <c r="F1675" s="131"/>
      <c r="J1675" s="131"/>
      <c r="N1675" s="131"/>
      <c r="W1675" s="5"/>
      <c r="Y1675" s="184"/>
      <c r="AA1675" s="184"/>
      <c r="AQ1675" s="184"/>
    </row>
    <row r="1676" spans="6:43" s="37" customFormat="1">
      <c r="F1676" s="131"/>
      <c r="J1676" s="131"/>
      <c r="N1676" s="131"/>
      <c r="W1676" s="5"/>
      <c r="Y1676" s="184"/>
      <c r="AA1676" s="184"/>
      <c r="AQ1676" s="184"/>
    </row>
    <row r="1677" spans="6:43" s="37" customFormat="1">
      <c r="F1677" s="131"/>
      <c r="J1677" s="131"/>
      <c r="N1677" s="131"/>
      <c r="W1677" s="5"/>
      <c r="Y1677" s="184"/>
      <c r="AA1677" s="184"/>
      <c r="AQ1677" s="184"/>
    </row>
    <row r="1678" spans="6:43" s="37" customFormat="1">
      <c r="F1678" s="131"/>
      <c r="J1678" s="131"/>
      <c r="N1678" s="131"/>
      <c r="W1678" s="5"/>
      <c r="Y1678" s="184"/>
      <c r="AA1678" s="184"/>
      <c r="AQ1678" s="184"/>
    </row>
    <row r="1679" spans="6:43" s="37" customFormat="1">
      <c r="F1679" s="131"/>
      <c r="J1679" s="131"/>
      <c r="N1679" s="131"/>
      <c r="W1679" s="5"/>
      <c r="Y1679" s="184"/>
      <c r="AA1679" s="184"/>
      <c r="AQ1679" s="184"/>
    </row>
    <row r="1680" spans="6:43" s="37" customFormat="1">
      <c r="F1680" s="131"/>
      <c r="J1680" s="131"/>
      <c r="N1680" s="131"/>
      <c r="W1680" s="5"/>
      <c r="Y1680" s="184"/>
      <c r="AA1680" s="184"/>
      <c r="AQ1680" s="184"/>
    </row>
    <row r="1681" spans="6:43" s="37" customFormat="1">
      <c r="F1681" s="131"/>
      <c r="J1681" s="131"/>
      <c r="N1681" s="131"/>
      <c r="W1681" s="5"/>
      <c r="Y1681" s="184"/>
      <c r="AA1681" s="184"/>
      <c r="AQ1681" s="184"/>
    </row>
    <row r="1682" spans="6:43" s="37" customFormat="1">
      <c r="F1682" s="131"/>
      <c r="J1682" s="131"/>
      <c r="N1682" s="131"/>
      <c r="W1682" s="5"/>
      <c r="Y1682" s="184"/>
      <c r="AA1682" s="184"/>
      <c r="AQ1682" s="184"/>
    </row>
    <row r="1683" spans="6:43" s="37" customFormat="1">
      <c r="F1683" s="131"/>
      <c r="J1683" s="131"/>
      <c r="N1683" s="131"/>
      <c r="W1683" s="5"/>
      <c r="Y1683" s="184"/>
      <c r="AA1683" s="184"/>
      <c r="AQ1683" s="184"/>
    </row>
    <row r="1684" spans="6:43" s="37" customFormat="1">
      <c r="F1684" s="131"/>
      <c r="J1684" s="131"/>
      <c r="N1684" s="131"/>
      <c r="W1684" s="5"/>
      <c r="Y1684" s="184"/>
      <c r="AA1684" s="184"/>
      <c r="AQ1684" s="184"/>
    </row>
    <row r="1685" spans="6:43" s="37" customFormat="1">
      <c r="F1685" s="131"/>
      <c r="J1685" s="131"/>
      <c r="N1685" s="131"/>
      <c r="W1685" s="5"/>
      <c r="Y1685" s="184"/>
      <c r="AA1685" s="184"/>
      <c r="AQ1685" s="184"/>
    </row>
    <row r="1686" spans="6:43" s="37" customFormat="1">
      <c r="F1686" s="131"/>
      <c r="J1686" s="131"/>
      <c r="N1686" s="131"/>
      <c r="W1686" s="5"/>
      <c r="Y1686" s="184"/>
      <c r="AA1686" s="184"/>
      <c r="AQ1686" s="184"/>
    </row>
    <row r="1687" spans="6:43" s="37" customFormat="1">
      <c r="F1687" s="131"/>
      <c r="J1687" s="131"/>
      <c r="N1687" s="131"/>
      <c r="W1687" s="5"/>
      <c r="Y1687" s="184"/>
      <c r="AA1687" s="184"/>
      <c r="AQ1687" s="184"/>
    </row>
    <row r="1688" spans="6:43" s="37" customFormat="1">
      <c r="F1688" s="131"/>
      <c r="J1688" s="131"/>
      <c r="N1688" s="131"/>
      <c r="W1688" s="5"/>
      <c r="Y1688" s="184"/>
      <c r="AA1688" s="184"/>
      <c r="AQ1688" s="184"/>
    </row>
    <row r="1689" spans="6:43" s="37" customFormat="1">
      <c r="F1689" s="131"/>
      <c r="J1689" s="131"/>
      <c r="N1689" s="131"/>
      <c r="W1689" s="5"/>
      <c r="Y1689" s="184"/>
      <c r="AA1689" s="184"/>
      <c r="AQ1689" s="184"/>
    </row>
    <row r="1690" spans="6:43" s="37" customFormat="1">
      <c r="F1690" s="131"/>
      <c r="J1690" s="131"/>
      <c r="N1690" s="131"/>
      <c r="W1690" s="5"/>
      <c r="Y1690" s="184"/>
      <c r="AA1690" s="184"/>
      <c r="AQ1690" s="184"/>
    </row>
    <row r="1691" spans="6:43" s="37" customFormat="1">
      <c r="F1691" s="131"/>
      <c r="J1691" s="131"/>
      <c r="N1691" s="131"/>
      <c r="W1691" s="5"/>
      <c r="Y1691" s="184"/>
      <c r="AA1691" s="184"/>
      <c r="AQ1691" s="184"/>
    </row>
    <row r="1692" spans="6:43" s="37" customFormat="1">
      <c r="F1692" s="131"/>
      <c r="J1692" s="131"/>
      <c r="N1692" s="131"/>
      <c r="W1692" s="5"/>
      <c r="Y1692" s="184"/>
      <c r="AA1692" s="184"/>
      <c r="AQ1692" s="184"/>
    </row>
    <row r="1693" spans="6:43" s="37" customFormat="1">
      <c r="F1693" s="131"/>
      <c r="J1693" s="131"/>
      <c r="N1693" s="131"/>
      <c r="W1693" s="5"/>
      <c r="Y1693" s="184"/>
      <c r="AA1693" s="184"/>
      <c r="AQ1693" s="184"/>
    </row>
    <row r="1694" spans="6:43" s="37" customFormat="1">
      <c r="F1694" s="131"/>
      <c r="J1694" s="131"/>
      <c r="N1694" s="131"/>
      <c r="W1694" s="5"/>
      <c r="Y1694" s="184"/>
      <c r="AA1694" s="184"/>
      <c r="AQ1694" s="184"/>
    </row>
    <row r="1695" spans="6:43" s="37" customFormat="1">
      <c r="F1695" s="131"/>
      <c r="J1695" s="131"/>
      <c r="N1695" s="131"/>
      <c r="W1695" s="5"/>
      <c r="Y1695" s="184"/>
      <c r="AA1695" s="184"/>
      <c r="AQ1695" s="184"/>
    </row>
    <row r="1696" spans="6:43" s="37" customFormat="1">
      <c r="F1696" s="131"/>
      <c r="J1696" s="131"/>
      <c r="N1696" s="131"/>
      <c r="W1696" s="5"/>
      <c r="Y1696" s="184"/>
      <c r="AA1696" s="184"/>
      <c r="AQ1696" s="184"/>
    </row>
    <row r="1697" spans="6:43" s="37" customFormat="1">
      <c r="F1697" s="131"/>
      <c r="J1697" s="131"/>
      <c r="N1697" s="131"/>
      <c r="W1697" s="5"/>
      <c r="Y1697" s="184"/>
      <c r="AA1697" s="184"/>
      <c r="AQ1697" s="184"/>
    </row>
    <row r="1698" spans="6:43" s="37" customFormat="1">
      <c r="F1698" s="131"/>
      <c r="J1698" s="131"/>
      <c r="N1698" s="131"/>
      <c r="W1698" s="5"/>
      <c r="Y1698" s="184"/>
      <c r="AA1698" s="184"/>
      <c r="AQ1698" s="184"/>
    </row>
    <row r="1699" spans="6:43" s="37" customFormat="1">
      <c r="F1699" s="131"/>
      <c r="J1699" s="131"/>
      <c r="N1699" s="131"/>
      <c r="W1699" s="5"/>
      <c r="Y1699" s="184"/>
      <c r="AA1699" s="184"/>
      <c r="AQ1699" s="184"/>
    </row>
    <row r="1700" spans="6:43" s="37" customFormat="1">
      <c r="F1700" s="131"/>
      <c r="J1700" s="131"/>
      <c r="N1700" s="131"/>
      <c r="W1700" s="5"/>
      <c r="Y1700" s="184"/>
      <c r="AA1700" s="184"/>
      <c r="AQ1700" s="184"/>
    </row>
    <row r="1701" spans="6:43" s="37" customFormat="1">
      <c r="F1701" s="131"/>
      <c r="J1701" s="131"/>
      <c r="N1701" s="131"/>
      <c r="W1701" s="5"/>
      <c r="Y1701" s="184"/>
      <c r="AA1701" s="184"/>
      <c r="AQ1701" s="184"/>
    </row>
    <row r="1702" spans="6:43" s="37" customFormat="1">
      <c r="F1702" s="131"/>
      <c r="J1702" s="131"/>
      <c r="N1702" s="131"/>
      <c r="W1702" s="5"/>
      <c r="Y1702" s="184"/>
      <c r="AA1702" s="184"/>
      <c r="AQ1702" s="184"/>
    </row>
    <row r="1703" spans="6:43" s="37" customFormat="1">
      <c r="F1703" s="131"/>
      <c r="J1703" s="131"/>
      <c r="N1703" s="131"/>
      <c r="W1703" s="5"/>
      <c r="Y1703" s="184"/>
      <c r="AA1703" s="184"/>
      <c r="AQ1703" s="184"/>
    </row>
    <row r="1704" spans="6:43" s="37" customFormat="1">
      <c r="F1704" s="131"/>
      <c r="J1704" s="131"/>
      <c r="N1704" s="131"/>
      <c r="W1704" s="5"/>
      <c r="Y1704" s="184"/>
      <c r="AA1704" s="184"/>
      <c r="AQ1704" s="184"/>
    </row>
    <row r="1705" spans="6:43" s="37" customFormat="1">
      <c r="F1705" s="131"/>
      <c r="J1705" s="131"/>
      <c r="N1705" s="131"/>
      <c r="W1705" s="5"/>
      <c r="Y1705" s="184"/>
      <c r="AA1705" s="184"/>
      <c r="AQ1705" s="184"/>
    </row>
    <row r="1706" spans="6:43" s="37" customFormat="1">
      <c r="F1706" s="131"/>
      <c r="J1706" s="131"/>
      <c r="N1706" s="131"/>
      <c r="W1706" s="5"/>
      <c r="Y1706" s="184"/>
      <c r="AA1706" s="184"/>
      <c r="AQ1706" s="184"/>
    </row>
    <row r="1707" spans="6:43" s="37" customFormat="1">
      <c r="F1707" s="131"/>
      <c r="J1707" s="131"/>
      <c r="N1707" s="131"/>
      <c r="W1707" s="5"/>
      <c r="Y1707" s="184"/>
      <c r="AA1707" s="184"/>
      <c r="AQ1707" s="184"/>
    </row>
    <row r="1708" spans="6:43" s="37" customFormat="1">
      <c r="F1708" s="131"/>
      <c r="J1708" s="131"/>
      <c r="N1708" s="131"/>
      <c r="W1708" s="5"/>
      <c r="Y1708" s="184"/>
      <c r="AA1708" s="184"/>
      <c r="AQ1708" s="184"/>
    </row>
    <row r="1709" spans="6:43" s="37" customFormat="1">
      <c r="F1709" s="131"/>
      <c r="J1709" s="131"/>
      <c r="N1709" s="131"/>
      <c r="W1709" s="5"/>
      <c r="Y1709" s="184"/>
      <c r="AA1709" s="184"/>
      <c r="AQ1709" s="184"/>
    </row>
    <row r="1710" spans="6:43" s="37" customFormat="1">
      <c r="F1710" s="131"/>
      <c r="J1710" s="131"/>
      <c r="N1710" s="131"/>
      <c r="W1710" s="5"/>
      <c r="Y1710" s="184"/>
      <c r="AA1710" s="184"/>
      <c r="AQ1710" s="184"/>
    </row>
    <row r="1711" spans="6:43" s="37" customFormat="1">
      <c r="F1711" s="131"/>
      <c r="J1711" s="131"/>
      <c r="N1711" s="131"/>
      <c r="W1711" s="5"/>
      <c r="Y1711" s="184"/>
      <c r="AA1711" s="184"/>
      <c r="AQ1711" s="184"/>
    </row>
    <row r="1712" spans="6:43" s="37" customFormat="1">
      <c r="F1712" s="131"/>
      <c r="J1712" s="131"/>
      <c r="N1712" s="131"/>
      <c r="W1712" s="5"/>
      <c r="Y1712" s="184"/>
      <c r="AA1712" s="184"/>
      <c r="AQ1712" s="184"/>
    </row>
    <row r="1713" spans="6:43" s="37" customFormat="1">
      <c r="F1713" s="131"/>
      <c r="J1713" s="131"/>
      <c r="N1713" s="131"/>
      <c r="W1713" s="5"/>
      <c r="Y1713" s="184"/>
      <c r="AA1713" s="184"/>
      <c r="AQ1713" s="184"/>
    </row>
    <row r="1714" spans="6:43" s="37" customFormat="1">
      <c r="F1714" s="131"/>
      <c r="J1714" s="131"/>
      <c r="N1714" s="131"/>
      <c r="W1714" s="5"/>
      <c r="Y1714" s="184"/>
      <c r="AA1714" s="184"/>
      <c r="AQ1714" s="184"/>
    </row>
    <row r="1715" spans="6:43" s="37" customFormat="1">
      <c r="F1715" s="131"/>
      <c r="J1715" s="131"/>
      <c r="N1715" s="131"/>
      <c r="W1715" s="5"/>
      <c r="Y1715" s="184"/>
      <c r="AA1715" s="184"/>
      <c r="AQ1715" s="184"/>
    </row>
    <row r="1716" spans="6:43" s="37" customFormat="1">
      <c r="F1716" s="131"/>
      <c r="J1716" s="131"/>
      <c r="N1716" s="131"/>
      <c r="W1716" s="5"/>
      <c r="Y1716" s="184"/>
      <c r="AA1716" s="184"/>
      <c r="AQ1716" s="184"/>
    </row>
    <row r="1717" spans="6:43" s="37" customFormat="1">
      <c r="F1717" s="131"/>
      <c r="J1717" s="131"/>
      <c r="N1717" s="131"/>
      <c r="W1717" s="5"/>
      <c r="Y1717" s="184"/>
      <c r="AA1717" s="184"/>
      <c r="AQ1717" s="184"/>
    </row>
    <row r="1718" spans="6:43" s="37" customFormat="1">
      <c r="F1718" s="131"/>
      <c r="J1718" s="131"/>
      <c r="N1718" s="131"/>
      <c r="W1718" s="5"/>
      <c r="Y1718" s="184"/>
      <c r="AA1718" s="184"/>
      <c r="AQ1718" s="184"/>
    </row>
    <row r="1719" spans="6:43" s="37" customFormat="1">
      <c r="F1719" s="131"/>
      <c r="J1719" s="131"/>
      <c r="N1719" s="131"/>
      <c r="W1719" s="5"/>
      <c r="Y1719" s="184"/>
      <c r="AA1719" s="184"/>
      <c r="AQ1719" s="184"/>
    </row>
    <row r="1720" spans="6:43" s="37" customFormat="1">
      <c r="F1720" s="131"/>
      <c r="J1720" s="131"/>
      <c r="N1720" s="131"/>
      <c r="W1720" s="5"/>
      <c r="Y1720" s="184"/>
      <c r="AA1720" s="184"/>
      <c r="AQ1720" s="184"/>
    </row>
    <row r="1721" spans="6:43" s="37" customFormat="1">
      <c r="F1721" s="131"/>
      <c r="J1721" s="131"/>
      <c r="N1721" s="131"/>
      <c r="W1721" s="5"/>
      <c r="Y1721" s="184"/>
      <c r="AA1721" s="184"/>
      <c r="AQ1721" s="184"/>
    </row>
    <row r="1722" spans="6:43" s="37" customFormat="1">
      <c r="F1722" s="131"/>
      <c r="J1722" s="131"/>
      <c r="N1722" s="131"/>
      <c r="W1722" s="5"/>
      <c r="Y1722" s="184"/>
      <c r="AA1722" s="184"/>
      <c r="AQ1722" s="184"/>
    </row>
    <row r="1723" spans="6:43" s="37" customFormat="1">
      <c r="F1723" s="131"/>
      <c r="J1723" s="131"/>
      <c r="N1723" s="131"/>
      <c r="W1723" s="5"/>
      <c r="Y1723" s="184"/>
      <c r="AA1723" s="184"/>
      <c r="AQ1723" s="184"/>
    </row>
    <row r="1724" spans="6:43" s="37" customFormat="1">
      <c r="F1724" s="131"/>
      <c r="J1724" s="131"/>
      <c r="N1724" s="131"/>
      <c r="W1724" s="5"/>
      <c r="Y1724" s="184"/>
      <c r="AA1724" s="184"/>
      <c r="AQ1724" s="184"/>
    </row>
    <row r="1725" spans="6:43" s="37" customFormat="1">
      <c r="F1725" s="131"/>
      <c r="J1725" s="131"/>
      <c r="N1725" s="131"/>
      <c r="W1725" s="5"/>
      <c r="Y1725" s="184"/>
      <c r="AA1725" s="184"/>
      <c r="AQ1725" s="184"/>
    </row>
    <row r="1726" spans="6:43" s="37" customFormat="1">
      <c r="F1726" s="131"/>
      <c r="J1726" s="131"/>
      <c r="N1726" s="131"/>
      <c r="W1726" s="5"/>
      <c r="Y1726" s="184"/>
      <c r="AA1726" s="184"/>
      <c r="AQ1726" s="184"/>
    </row>
    <row r="1727" spans="6:43" s="37" customFormat="1">
      <c r="F1727" s="131"/>
      <c r="J1727" s="131"/>
      <c r="N1727" s="131"/>
      <c r="W1727" s="5"/>
      <c r="Y1727" s="184"/>
      <c r="AA1727" s="184"/>
      <c r="AQ1727" s="184"/>
    </row>
    <row r="1728" spans="6:43" s="37" customFormat="1">
      <c r="F1728" s="131"/>
      <c r="J1728" s="131"/>
      <c r="N1728" s="131"/>
      <c r="W1728" s="5"/>
      <c r="Y1728" s="184"/>
      <c r="AA1728" s="184"/>
      <c r="AQ1728" s="184"/>
    </row>
    <row r="1729" spans="6:43" s="37" customFormat="1">
      <c r="F1729" s="131"/>
      <c r="J1729" s="131"/>
      <c r="N1729" s="131"/>
      <c r="W1729" s="5"/>
      <c r="Y1729" s="184"/>
      <c r="AA1729" s="184"/>
      <c r="AQ1729" s="184"/>
    </row>
    <row r="1730" spans="6:43" s="37" customFormat="1">
      <c r="F1730" s="131"/>
      <c r="J1730" s="131"/>
      <c r="N1730" s="131"/>
      <c r="W1730" s="5"/>
      <c r="Y1730" s="184"/>
      <c r="AA1730" s="184"/>
      <c r="AQ1730" s="184"/>
    </row>
    <row r="1731" spans="6:43" s="37" customFormat="1">
      <c r="F1731" s="131"/>
      <c r="J1731" s="131"/>
      <c r="N1731" s="131"/>
      <c r="W1731" s="5"/>
      <c r="Y1731" s="184"/>
      <c r="AA1731" s="184"/>
      <c r="AQ1731" s="184"/>
    </row>
    <row r="1732" spans="6:43" s="37" customFormat="1">
      <c r="F1732" s="131"/>
      <c r="J1732" s="131"/>
      <c r="N1732" s="131"/>
      <c r="W1732" s="5"/>
      <c r="Y1732" s="184"/>
      <c r="AA1732" s="184"/>
      <c r="AQ1732" s="184"/>
    </row>
    <row r="1733" spans="6:43" s="37" customFormat="1">
      <c r="F1733" s="131"/>
      <c r="J1733" s="131"/>
      <c r="N1733" s="131"/>
      <c r="W1733" s="5"/>
      <c r="Y1733" s="184"/>
      <c r="AA1733" s="184"/>
      <c r="AQ1733" s="184"/>
    </row>
    <row r="1734" spans="6:43" s="37" customFormat="1">
      <c r="F1734" s="131"/>
      <c r="J1734" s="131"/>
      <c r="N1734" s="131"/>
      <c r="W1734" s="5"/>
      <c r="Y1734" s="184"/>
      <c r="AA1734" s="184"/>
      <c r="AQ1734" s="184"/>
    </row>
    <row r="1735" spans="6:43" s="37" customFormat="1">
      <c r="F1735" s="131"/>
      <c r="J1735" s="131"/>
      <c r="N1735" s="131"/>
      <c r="W1735" s="5"/>
      <c r="Y1735" s="184"/>
      <c r="AA1735" s="184"/>
      <c r="AQ1735" s="184"/>
    </row>
    <row r="1736" spans="6:43" s="37" customFormat="1">
      <c r="F1736" s="131"/>
      <c r="J1736" s="131"/>
      <c r="N1736" s="131"/>
      <c r="W1736" s="5"/>
      <c r="Y1736" s="184"/>
      <c r="AA1736" s="184"/>
      <c r="AQ1736" s="184"/>
    </row>
    <row r="1737" spans="6:43" s="37" customFormat="1">
      <c r="F1737" s="131"/>
      <c r="J1737" s="131"/>
      <c r="N1737" s="131"/>
      <c r="W1737" s="5"/>
      <c r="Y1737" s="184"/>
      <c r="AA1737" s="184"/>
      <c r="AQ1737" s="184"/>
    </row>
    <row r="1738" spans="6:43" s="37" customFormat="1">
      <c r="F1738" s="131"/>
      <c r="J1738" s="131"/>
      <c r="N1738" s="131"/>
      <c r="W1738" s="5"/>
      <c r="Y1738" s="184"/>
      <c r="AA1738" s="184"/>
      <c r="AQ1738" s="184"/>
    </row>
    <row r="1739" spans="6:43" s="37" customFormat="1">
      <c r="F1739" s="131"/>
      <c r="J1739" s="131"/>
      <c r="N1739" s="131"/>
      <c r="W1739" s="5"/>
      <c r="Y1739" s="184"/>
      <c r="AA1739" s="184"/>
      <c r="AQ1739" s="184"/>
    </row>
    <row r="1740" spans="6:43" s="37" customFormat="1">
      <c r="F1740" s="131"/>
      <c r="J1740" s="131"/>
      <c r="N1740" s="131"/>
      <c r="W1740" s="5"/>
      <c r="Y1740" s="184"/>
      <c r="AA1740" s="184"/>
      <c r="AQ1740" s="184"/>
    </row>
    <row r="1741" spans="6:43" s="37" customFormat="1">
      <c r="F1741" s="131"/>
      <c r="J1741" s="131"/>
      <c r="N1741" s="131"/>
      <c r="W1741" s="5"/>
      <c r="Y1741" s="184"/>
      <c r="AA1741" s="184"/>
      <c r="AQ1741" s="184"/>
    </row>
    <row r="1742" spans="6:43" s="37" customFormat="1">
      <c r="F1742" s="131"/>
      <c r="J1742" s="131"/>
      <c r="N1742" s="131"/>
      <c r="W1742" s="5"/>
      <c r="Y1742" s="184"/>
      <c r="AA1742" s="184"/>
      <c r="AQ1742" s="184"/>
    </row>
    <row r="1743" spans="6:43" s="37" customFormat="1">
      <c r="F1743" s="131"/>
      <c r="J1743" s="131"/>
      <c r="N1743" s="131"/>
      <c r="W1743" s="5"/>
      <c r="Y1743" s="184"/>
      <c r="AA1743" s="184"/>
      <c r="AQ1743" s="184"/>
    </row>
    <row r="1744" spans="6:43" s="37" customFormat="1">
      <c r="F1744" s="131"/>
      <c r="J1744" s="131"/>
      <c r="N1744" s="131"/>
      <c r="W1744" s="5"/>
      <c r="Y1744" s="184"/>
      <c r="AA1744" s="184"/>
      <c r="AQ1744" s="184"/>
    </row>
    <row r="1745" spans="6:43" s="37" customFormat="1">
      <c r="F1745" s="131"/>
      <c r="J1745" s="131"/>
      <c r="N1745" s="131"/>
      <c r="W1745" s="5"/>
      <c r="Y1745" s="184"/>
      <c r="AA1745" s="184"/>
      <c r="AQ1745" s="184"/>
    </row>
    <row r="1746" spans="6:43" s="37" customFormat="1">
      <c r="F1746" s="131"/>
      <c r="J1746" s="131"/>
      <c r="N1746" s="131"/>
      <c r="W1746" s="5"/>
      <c r="Y1746" s="184"/>
      <c r="AA1746" s="184"/>
      <c r="AQ1746" s="184"/>
    </row>
    <row r="1747" spans="6:43" s="37" customFormat="1">
      <c r="F1747" s="131"/>
      <c r="J1747" s="131"/>
      <c r="N1747" s="131"/>
      <c r="W1747" s="5"/>
      <c r="Y1747" s="184"/>
      <c r="AA1747" s="184"/>
      <c r="AQ1747" s="184"/>
    </row>
    <row r="1748" spans="6:43" s="37" customFormat="1">
      <c r="F1748" s="131"/>
      <c r="J1748" s="131"/>
      <c r="N1748" s="131"/>
      <c r="W1748" s="5"/>
      <c r="Y1748" s="184"/>
      <c r="AA1748" s="184"/>
      <c r="AQ1748" s="184"/>
    </row>
    <row r="1749" spans="6:43" s="37" customFormat="1">
      <c r="F1749" s="131"/>
      <c r="J1749" s="131"/>
      <c r="N1749" s="131"/>
      <c r="W1749" s="5"/>
      <c r="Y1749" s="184"/>
      <c r="AA1749" s="184"/>
      <c r="AQ1749" s="184"/>
    </row>
    <row r="1750" spans="6:43" s="37" customFormat="1">
      <c r="F1750" s="131"/>
      <c r="J1750" s="131"/>
      <c r="N1750" s="131"/>
      <c r="W1750" s="5"/>
      <c r="Y1750" s="184"/>
      <c r="AA1750" s="184"/>
      <c r="AQ1750" s="184"/>
    </row>
    <row r="1751" spans="6:43" s="37" customFormat="1">
      <c r="F1751" s="131"/>
      <c r="J1751" s="131"/>
      <c r="N1751" s="131"/>
      <c r="W1751" s="5"/>
      <c r="Y1751" s="184"/>
      <c r="AA1751" s="184"/>
      <c r="AQ1751" s="184"/>
    </row>
    <row r="1752" spans="6:43" s="37" customFormat="1">
      <c r="F1752" s="131"/>
      <c r="J1752" s="131"/>
      <c r="N1752" s="131"/>
      <c r="W1752" s="5"/>
      <c r="Y1752" s="184"/>
      <c r="AA1752" s="184"/>
      <c r="AQ1752" s="184"/>
    </row>
    <row r="1753" spans="6:43" s="37" customFormat="1">
      <c r="F1753" s="131"/>
      <c r="J1753" s="131"/>
      <c r="N1753" s="131"/>
      <c r="W1753" s="5"/>
      <c r="Y1753" s="184"/>
      <c r="AA1753" s="184"/>
      <c r="AQ1753" s="184"/>
    </row>
    <row r="1754" spans="6:43" s="37" customFormat="1">
      <c r="F1754" s="131"/>
      <c r="J1754" s="131"/>
      <c r="N1754" s="131"/>
      <c r="W1754" s="5"/>
      <c r="Y1754" s="184"/>
      <c r="AA1754" s="184"/>
      <c r="AQ1754" s="184"/>
    </row>
    <row r="1755" spans="6:43" s="37" customFormat="1">
      <c r="F1755" s="131"/>
      <c r="J1755" s="131"/>
      <c r="N1755" s="131"/>
      <c r="W1755" s="5"/>
      <c r="Y1755" s="184"/>
      <c r="AA1755" s="184"/>
      <c r="AQ1755" s="184"/>
    </row>
    <row r="1756" spans="6:43" s="37" customFormat="1">
      <c r="F1756" s="131"/>
      <c r="J1756" s="131"/>
      <c r="N1756" s="131"/>
      <c r="W1756" s="5"/>
      <c r="Y1756" s="184"/>
      <c r="AA1756" s="184"/>
      <c r="AQ1756" s="184"/>
    </row>
    <row r="1757" spans="6:43" s="37" customFormat="1">
      <c r="F1757" s="131"/>
      <c r="J1757" s="131"/>
      <c r="N1757" s="131"/>
      <c r="W1757" s="5"/>
      <c r="Y1757" s="184"/>
      <c r="AA1757" s="184"/>
      <c r="AQ1757" s="184"/>
    </row>
    <row r="1758" spans="6:43" s="37" customFormat="1">
      <c r="F1758" s="131"/>
      <c r="J1758" s="131"/>
      <c r="N1758" s="131"/>
      <c r="W1758" s="5"/>
      <c r="Y1758" s="184"/>
      <c r="AA1758" s="184"/>
      <c r="AQ1758" s="184"/>
    </row>
    <row r="1759" spans="6:43" s="37" customFormat="1">
      <c r="F1759" s="131"/>
      <c r="J1759" s="131"/>
      <c r="N1759" s="131"/>
      <c r="W1759" s="5"/>
      <c r="Y1759" s="184"/>
      <c r="AA1759" s="184"/>
      <c r="AQ1759" s="184"/>
    </row>
    <row r="1760" spans="6:43" s="37" customFormat="1">
      <c r="F1760" s="131"/>
      <c r="J1760" s="131"/>
      <c r="N1760" s="131"/>
      <c r="W1760" s="5"/>
      <c r="Y1760" s="184"/>
      <c r="AA1760" s="184"/>
      <c r="AQ1760" s="184"/>
    </row>
    <row r="1761" spans="6:43" s="37" customFormat="1">
      <c r="F1761" s="131"/>
      <c r="J1761" s="131"/>
      <c r="N1761" s="131"/>
      <c r="W1761" s="5"/>
      <c r="Y1761" s="184"/>
      <c r="AA1761" s="184"/>
      <c r="AQ1761" s="184"/>
    </row>
    <row r="1762" spans="6:43" s="37" customFormat="1">
      <c r="F1762" s="131"/>
      <c r="J1762" s="131"/>
      <c r="N1762" s="131"/>
      <c r="W1762" s="5"/>
      <c r="Y1762" s="184"/>
      <c r="AA1762" s="184"/>
      <c r="AQ1762" s="184"/>
    </row>
    <row r="1763" spans="6:43" s="37" customFormat="1">
      <c r="F1763" s="131"/>
      <c r="J1763" s="131"/>
      <c r="N1763" s="131"/>
      <c r="W1763" s="5"/>
      <c r="Y1763" s="184"/>
      <c r="AA1763" s="184"/>
      <c r="AQ1763" s="184"/>
    </row>
    <row r="1764" spans="6:43" s="37" customFormat="1">
      <c r="F1764" s="131"/>
      <c r="J1764" s="131"/>
      <c r="N1764" s="131"/>
      <c r="W1764" s="5"/>
      <c r="Y1764" s="184"/>
      <c r="AA1764" s="184"/>
      <c r="AQ1764" s="184"/>
    </row>
    <row r="1765" spans="6:43" s="37" customFormat="1">
      <c r="F1765" s="131"/>
      <c r="J1765" s="131"/>
      <c r="N1765" s="131"/>
      <c r="W1765" s="5"/>
      <c r="Y1765" s="184"/>
      <c r="AA1765" s="184"/>
      <c r="AQ1765" s="184"/>
    </row>
    <row r="1766" spans="6:43" s="37" customFormat="1">
      <c r="F1766" s="131"/>
      <c r="J1766" s="131"/>
      <c r="N1766" s="131"/>
      <c r="W1766" s="5"/>
      <c r="Y1766" s="184"/>
      <c r="AA1766" s="184"/>
      <c r="AQ1766" s="184"/>
    </row>
    <row r="1767" spans="6:43" s="37" customFormat="1">
      <c r="F1767" s="131"/>
      <c r="J1767" s="131"/>
      <c r="N1767" s="131"/>
      <c r="W1767" s="5"/>
      <c r="Y1767" s="184"/>
      <c r="AA1767" s="184"/>
      <c r="AQ1767" s="184"/>
    </row>
    <row r="1768" spans="6:43" s="37" customFormat="1">
      <c r="F1768" s="131"/>
      <c r="J1768" s="131"/>
      <c r="N1768" s="131"/>
      <c r="W1768" s="5"/>
      <c r="Y1768" s="184"/>
      <c r="AA1768" s="184"/>
      <c r="AQ1768" s="184"/>
    </row>
    <row r="1769" spans="6:43" s="37" customFormat="1">
      <c r="F1769" s="131"/>
      <c r="J1769" s="131"/>
      <c r="N1769" s="131"/>
      <c r="W1769" s="5"/>
      <c r="Y1769" s="184"/>
      <c r="AA1769" s="184"/>
      <c r="AQ1769" s="184"/>
    </row>
    <row r="1770" spans="6:43" s="37" customFormat="1">
      <c r="F1770" s="131"/>
      <c r="J1770" s="131"/>
      <c r="N1770" s="131"/>
      <c r="W1770" s="5"/>
      <c r="Y1770" s="184"/>
      <c r="AA1770" s="184"/>
      <c r="AQ1770" s="184"/>
    </row>
    <row r="1771" spans="6:43" s="37" customFormat="1">
      <c r="F1771" s="131"/>
      <c r="J1771" s="131"/>
      <c r="N1771" s="131"/>
      <c r="W1771" s="5"/>
      <c r="Y1771" s="184"/>
      <c r="AA1771" s="184"/>
      <c r="AQ1771" s="184"/>
    </row>
    <row r="1772" spans="6:43" s="37" customFormat="1">
      <c r="F1772" s="131"/>
      <c r="J1772" s="131"/>
      <c r="N1772" s="131"/>
      <c r="W1772" s="5"/>
      <c r="Y1772" s="184"/>
      <c r="AA1772" s="184"/>
      <c r="AQ1772" s="184"/>
    </row>
    <row r="1773" spans="6:43" s="37" customFormat="1">
      <c r="F1773" s="131"/>
      <c r="J1773" s="131"/>
      <c r="N1773" s="131"/>
      <c r="W1773" s="5"/>
      <c r="Y1773" s="184"/>
      <c r="AA1773" s="184"/>
      <c r="AQ1773" s="184"/>
    </row>
    <row r="1774" spans="6:43" s="37" customFormat="1">
      <c r="F1774" s="131"/>
      <c r="J1774" s="131"/>
      <c r="N1774" s="131"/>
      <c r="W1774" s="5"/>
      <c r="Y1774" s="184"/>
      <c r="AA1774" s="184"/>
      <c r="AQ1774" s="184"/>
    </row>
    <row r="1775" spans="6:43" s="37" customFormat="1">
      <c r="F1775" s="131"/>
      <c r="J1775" s="131"/>
      <c r="N1775" s="131"/>
      <c r="W1775" s="5"/>
      <c r="Y1775" s="184"/>
      <c r="AA1775" s="184"/>
      <c r="AQ1775" s="184"/>
    </row>
    <row r="1776" spans="6:43" s="37" customFormat="1">
      <c r="F1776" s="131"/>
      <c r="J1776" s="131"/>
      <c r="N1776" s="131"/>
      <c r="W1776" s="5"/>
      <c r="Y1776" s="184"/>
      <c r="AA1776" s="184"/>
      <c r="AQ1776" s="184"/>
    </row>
    <row r="1777" spans="6:43" s="37" customFormat="1">
      <c r="F1777" s="131"/>
      <c r="J1777" s="131"/>
      <c r="N1777" s="131"/>
      <c r="W1777" s="5"/>
      <c r="Y1777" s="184"/>
      <c r="AA1777" s="184"/>
      <c r="AQ1777" s="184"/>
    </row>
    <row r="1778" spans="6:43" s="37" customFormat="1">
      <c r="F1778" s="131"/>
      <c r="J1778" s="131"/>
      <c r="N1778" s="131"/>
      <c r="W1778" s="5"/>
      <c r="Y1778" s="184"/>
      <c r="AA1778" s="184"/>
      <c r="AQ1778" s="184"/>
    </row>
    <row r="1779" spans="6:43" s="37" customFormat="1">
      <c r="F1779" s="131"/>
      <c r="J1779" s="131"/>
      <c r="N1779" s="131"/>
      <c r="W1779" s="5"/>
      <c r="Y1779" s="184"/>
      <c r="AA1779" s="184"/>
      <c r="AQ1779" s="184"/>
    </row>
    <row r="1780" spans="6:43" s="37" customFormat="1">
      <c r="F1780" s="131"/>
      <c r="J1780" s="131"/>
      <c r="N1780" s="131"/>
      <c r="W1780" s="5"/>
      <c r="Y1780" s="184"/>
      <c r="AA1780" s="184"/>
      <c r="AQ1780" s="184"/>
    </row>
    <row r="1781" spans="6:43" s="37" customFormat="1">
      <c r="F1781" s="131"/>
      <c r="J1781" s="131"/>
      <c r="N1781" s="131"/>
      <c r="W1781" s="5"/>
      <c r="Y1781" s="184"/>
      <c r="AA1781" s="184"/>
      <c r="AQ1781" s="184"/>
    </row>
    <row r="1782" spans="6:43" s="37" customFormat="1">
      <c r="F1782" s="131"/>
      <c r="J1782" s="131"/>
      <c r="N1782" s="131"/>
      <c r="W1782" s="5"/>
      <c r="Y1782" s="184"/>
      <c r="AA1782" s="184"/>
      <c r="AQ1782" s="184"/>
    </row>
    <row r="1783" spans="6:43" s="37" customFormat="1">
      <c r="F1783" s="131"/>
      <c r="J1783" s="131"/>
      <c r="N1783" s="131"/>
      <c r="W1783" s="5"/>
      <c r="Y1783" s="184"/>
      <c r="AA1783" s="184"/>
      <c r="AQ1783" s="184"/>
    </row>
    <row r="1784" spans="6:43" s="37" customFormat="1">
      <c r="F1784" s="131"/>
      <c r="J1784" s="131"/>
      <c r="N1784" s="131"/>
      <c r="W1784" s="5"/>
      <c r="Y1784" s="184"/>
      <c r="AA1784" s="184"/>
      <c r="AQ1784" s="184"/>
    </row>
    <row r="1785" spans="6:43" s="37" customFormat="1">
      <c r="F1785" s="131"/>
      <c r="J1785" s="131"/>
      <c r="N1785" s="131"/>
      <c r="W1785" s="5"/>
      <c r="Y1785" s="184"/>
      <c r="AA1785" s="184"/>
      <c r="AQ1785" s="184"/>
    </row>
    <row r="1786" spans="6:43" s="37" customFormat="1">
      <c r="F1786" s="131"/>
      <c r="J1786" s="131"/>
      <c r="N1786" s="131"/>
      <c r="W1786" s="5"/>
      <c r="Y1786" s="184"/>
      <c r="AA1786" s="184"/>
      <c r="AQ1786" s="184"/>
    </row>
    <row r="1787" spans="6:43" s="37" customFormat="1">
      <c r="F1787" s="131"/>
      <c r="J1787" s="131"/>
      <c r="N1787" s="131"/>
      <c r="W1787" s="5"/>
      <c r="Y1787" s="184"/>
      <c r="AA1787" s="184"/>
      <c r="AQ1787" s="184"/>
    </row>
    <row r="1788" spans="6:43" s="37" customFormat="1">
      <c r="F1788" s="131"/>
      <c r="J1788" s="131"/>
      <c r="N1788" s="131"/>
      <c r="W1788" s="5"/>
      <c r="Y1788" s="184"/>
      <c r="AA1788" s="184"/>
      <c r="AQ1788" s="184"/>
    </row>
    <row r="1789" spans="6:43" s="37" customFormat="1">
      <c r="F1789" s="131"/>
      <c r="J1789" s="131"/>
      <c r="N1789" s="131"/>
      <c r="W1789" s="5"/>
      <c r="Y1789" s="184"/>
      <c r="AA1789" s="184"/>
      <c r="AQ1789" s="184"/>
    </row>
    <row r="1790" spans="6:43" s="37" customFormat="1">
      <c r="F1790" s="131"/>
      <c r="J1790" s="131"/>
      <c r="N1790" s="131"/>
      <c r="W1790" s="5"/>
      <c r="Y1790" s="184"/>
      <c r="AA1790" s="184"/>
      <c r="AQ1790" s="184"/>
    </row>
    <row r="1791" spans="6:43" s="37" customFormat="1">
      <c r="F1791" s="131"/>
      <c r="J1791" s="131"/>
      <c r="N1791" s="131"/>
      <c r="W1791" s="5"/>
      <c r="Y1791" s="184"/>
      <c r="AA1791" s="184"/>
      <c r="AQ1791" s="184"/>
    </row>
    <row r="1792" spans="6:43" s="37" customFormat="1">
      <c r="F1792" s="131"/>
      <c r="J1792" s="131"/>
      <c r="N1792" s="131"/>
      <c r="W1792" s="5"/>
      <c r="Y1792" s="184"/>
      <c r="AA1792" s="184"/>
      <c r="AQ1792" s="184"/>
    </row>
    <row r="1793" spans="6:43" s="37" customFormat="1">
      <c r="F1793" s="131"/>
      <c r="J1793" s="131"/>
      <c r="N1793" s="131"/>
      <c r="W1793" s="5"/>
      <c r="Y1793" s="184"/>
      <c r="AA1793" s="184"/>
      <c r="AQ1793" s="184"/>
    </row>
    <row r="1794" spans="6:43" s="37" customFormat="1">
      <c r="F1794" s="131"/>
      <c r="J1794" s="131"/>
      <c r="N1794" s="131"/>
      <c r="W1794" s="5"/>
      <c r="Y1794" s="184"/>
      <c r="AA1794" s="184"/>
      <c r="AQ1794" s="184"/>
    </row>
    <row r="1795" spans="6:43" s="37" customFormat="1">
      <c r="F1795" s="131"/>
      <c r="J1795" s="131"/>
      <c r="N1795" s="131"/>
      <c r="W1795" s="5"/>
      <c r="Y1795" s="184"/>
      <c r="AA1795" s="184"/>
      <c r="AQ1795" s="184"/>
    </row>
    <row r="1796" spans="6:43" s="37" customFormat="1">
      <c r="F1796" s="131"/>
      <c r="J1796" s="131"/>
      <c r="N1796" s="131"/>
      <c r="W1796" s="5"/>
      <c r="Y1796" s="184"/>
      <c r="AA1796" s="184"/>
      <c r="AQ1796" s="184"/>
    </row>
    <row r="1797" spans="6:43" s="37" customFormat="1">
      <c r="F1797" s="131"/>
      <c r="J1797" s="131"/>
      <c r="N1797" s="131"/>
      <c r="W1797" s="5"/>
      <c r="Y1797" s="184"/>
      <c r="AA1797" s="184"/>
      <c r="AQ1797" s="184"/>
    </row>
    <row r="1798" spans="6:43" s="37" customFormat="1">
      <c r="F1798" s="131"/>
      <c r="J1798" s="131"/>
      <c r="N1798" s="131"/>
      <c r="W1798" s="5"/>
      <c r="Y1798" s="184"/>
      <c r="AA1798" s="184"/>
      <c r="AQ1798" s="184"/>
    </row>
    <row r="1799" spans="6:43" s="37" customFormat="1">
      <c r="F1799" s="131"/>
      <c r="J1799" s="131"/>
      <c r="N1799" s="131"/>
      <c r="W1799" s="5"/>
      <c r="Y1799" s="184"/>
      <c r="AA1799" s="184"/>
      <c r="AQ1799" s="184"/>
    </row>
    <row r="1800" spans="6:43" s="37" customFormat="1">
      <c r="F1800" s="131"/>
      <c r="J1800" s="131"/>
      <c r="N1800" s="131"/>
      <c r="W1800" s="5"/>
      <c r="Y1800" s="184"/>
      <c r="AA1800" s="184"/>
      <c r="AQ1800" s="184"/>
    </row>
    <row r="1801" spans="6:43" s="37" customFormat="1">
      <c r="F1801" s="131"/>
      <c r="J1801" s="131"/>
      <c r="N1801" s="131"/>
      <c r="W1801" s="5"/>
      <c r="Y1801" s="184"/>
      <c r="AA1801" s="184"/>
      <c r="AQ1801" s="184"/>
    </row>
    <row r="1802" spans="6:43" s="37" customFormat="1">
      <c r="F1802" s="131"/>
      <c r="J1802" s="131"/>
      <c r="N1802" s="131"/>
      <c r="W1802" s="5"/>
      <c r="Y1802" s="184"/>
      <c r="AA1802" s="184"/>
      <c r="AQ1802" s="184"/>
    </row>
    <row r="1803" spans="6:43" s="37" customFormat="1">
      <c r="F1803" s="131"/>
      <c r="J1803" s="131"/>
      <c r="N1803" s="131"/>
      <c r="W1803" s="5"/>
      <c r="Y1803" s="184"/>
      <c r="AA1803" s="184"/>
      <c r="AQ1803" s="184"/>
    </row>
    <row r="1804" spans="6:43" s="37" customFormat="1">
      <c r="F1804" s="131"/>
      <c r="J1804" s="131"/>
      <c r="N1804" s="131"/>
      <c r="W1804" s="5"/>
      <c r="Y1804" s="184"/>
      <c r="AA1804" s="184"/>
      <c r="AQ1804" s="184"/>
    </row>
    <row r="1805" spans="6:43" s="37" customFormat="1">
      <c r="F1805" s="131"/>
      <c r="J1805" s="131"/>
      <c r="N1805" s="131"/>
      <c r="W1805" s="5"/>
      <c r="Y1805" s="184"/>
      <c r="AA1805" s="184"/>
      <c r="AQ1805" s="184"/>
    </row>
    <row r="1806" spans="6:43" s="37" customFormat="1">
      <c r="F1806" s="131"/>
      <c r="J1806" s="131"/>
      <c r="N1806" s="131"/>
      <c r="W1806" s="5"/>
      <c r="Y1806" s="184"/>
      <c r="AA1806" s="184"/>
      <c r="AQ1806" s="184"/>
    </row>
    <row r="1807" spans="6:43" s="37" customFormat="1">
      <c r="F1807" s="131"/>
      <c r="J1807" s="131"/>
      <c r="N1807" s="131"/>
      <c r="W1807" s="5"/>
      <c r="Y1807" s="184"/>
      <c r="AA1807" s="184"/>
      <c r="AQ1807" s="184"/>
    </row>
    <row r="1808" spans="6:43" s="37" customFormat="1">
      <c r="F1808" s="131"/>
      <c r="J1808" s="131"/>
      <c r="N1808" s="131"/>
      <c r="W1808" s="5"/>
      <c r="Y1808" s="184"/>
      <c r="AA1808" s="184"/>
      <c r="AQ1808" s="184"/>
    </row>
    <row r="1809" spans="6:43" s="37" customFormat="1">
      <c r="F1809" s="131"/>
      <c r="J1809" s="131"/>
      <c r="N1809" s="131"/>
      <c r="W1809" s="5"/>
      <c r="Y1809" s="184"/>
      <c r="AA1809" s="184"/>
      <c r="AQ1809" s="184"/>
    </row>
    <row r="1810" spans="6:43" s="37" customFormat="1">
      <c r="F1810" s="131"/>
      <c r="J1810" s="131"/>
      <c r="N1810" s="131"/>
      <c r="W1810" s="5"/>
      <c r="Y1810" s="184"/>
      <c r="AA1810" s="184"/>
      <c r="AQ1810" s="184"/>
    </row>
    <row r="1811" spans="6:43" s="37" customFormat="1">
      <c r="F1811" s="131"/>
      <c r="J1811" s="131"/>
      <c r="N1811" s="131"/>
      <c r="W1811" s="5"/>
      <c r="Y1811" s="184"/>
      <c r="AA1811" s="184"/>
      <c r="AQ1811" s="184"/>
    </row>
    <row r="1812" spans="6:43" s="37" customFormat="1">
      <c r="F1812" s="131"/>
      <c r="J1812" s="131"/>
      <c r="N1812" s="131"/>
      <c r="W1812" s="5"/>
      <c r="Y1812" s="184"/>
      <c r="AA1812" s="184"/>
      <c r="AQ1812" s="184"/>
    </row>
    <row r="1813" spans="6:43" s="37" customFormat="1">
      <c r="F1813" s="131"/>
      <c r="J1813" s="131"/>
      <c r="N1813" s="131"/>
      <c r="W1813" s="5"/>
      <c r="Y1813" s="184"/>
      <c r="AA1813" s="184"/>
      <c r="AQ1813" s="184"/>
    </row>
    <row r="1814" spans="6:43" s="37" customFormat="1">
      <c r="F1814" s="131"/>
      <c r="J1814" s="131"/>
      <c r="N1814" s="131"/>
      <c r="W1814" s="5"/>
      <c r="Y1814" s="184"/>
      <c r="AA1814" s="184"/>
      <c r="AQ1814" s="184"/>
    </row>
    <row r="1815" spans="6:43" s="37" customFormat="1">
      <c r="F1815" s="131"/>
      <c r="J1815" s="131"/>
      <c r="N1815" s="131"/>
      <c r="W1815" s="5"/>
      <c r="Y1815" s="184"/>
      <c r="AA1815" s="184"/>
      <c r="AQ1815" s="184"/>
    </row>
    <row r="1816" spans="6:43" s="37" customFormat="1">
      <c r="F1816" s="131"/>
      <c r="J1816" s="131"/>
      <c r="N1816" s="131"/>
      <c r="W1816" s="5"/>
      <c r="Y1816" s="184"/>
      <c r="AA1816" s="184"/>
      <c r="AQ1816" s="184"/>
    </row>
    <row r="1817" spans="6:43" s="37" customFormat="1">
      <c r="F1817" s="131"/>
      <c r="J1817" s="131"/>
      <c r="N1817" s="131"/>
      <c r="W1817" s="5"/>
      <c r="Y1817" s="184"/>
      <c r="AA1817" s="184"/>
      <c r="AQ1817" s="184"/>
    </row>
    <row r="1818" spans="6:43" s="37" customFormat="1">
      <c r="F1818" s="131"/>
      <c r="J1818" s="131"/>
      <c r="N1818" s="131"/>
      <c r="W1818" s="5"/>
      <c r="Y1818" s="184"/>
      <c r="AA1818" s="184"/>
      <c r="AQ1818" s="184"/>
    </row>
    <row r="1819" spans="6:43" s="37" customFormat="1">
      <c r="F1819" s="131"/>
      <c r="J1819" s="131"/>
      <c r="N1819" s="131"/>
      <c r="W1819" s="5"/>
      <c r="Y1819" s="184"/>
      <c r="AA1819" s="184"/>
      <c r="AQ1819" s="184"/>
    </row>
    <row r="1820" spans="6:43" s="37" customFormat="1">
      <c r="F1820" s="131"/>
      <c r="J1820" s="131"/>
      <c r="N1820" s="131"/>
      <c r="W1820" s="5"/>
      <c r="Y1820" s="184"/>
      <c r="AA1820" s="184"/>
      <c r="AQ1820" s="184"/>
    </row>
    <row r="1821" spans="6:43" s="37" customFormat="1">
      <c r="F1821" s="131"/>
      <c r="J1821" s="131"/>
      <c r="N1821" s="131"/>
      <c r="W1821" s="5"/>
      <c r="Y1821" s="184"/>
      <c r="AA1821" s="184"/>
      <c r="AQ1821" s="184"/>
    </row>
    <row r="1822" spans="6:43" s="37" customFormat="1">
      <c r="F1822" s="131"/>
      <c r="J1822" s="131"/>
      <c r="N1822" s="131"/>
      <c r="W1822" s="5"/>
      <c r="Y1822" s="184"/>
      <c r="AA1822" s="184"/>
      <c r="AQ1822" s="184"/>
    </row>
    <row r="1823" spans="6:43" s="37" customFormat="1">
      <c r="F1823" s="131"/>
      <c r="J1823" s="131"/>
      <c r="N1823" s="131"/>
      <c r="W1823" s="5"/>
      <c r="Y1823" s="184"/>
      <c r="AA1823" s="184"/>
      <c r="AQ1823" s="184"/>
    </row>
    <row r="1824" spans="6:43" s="37" customFormat="1">
      <c r="F1824" s="131"/>
      <c r="J1824" s="131"/>
      <c r="N1824" s="131"/>
      <c r="W1824" s="5"/>
      <c r="Y1824" s="184"/>
      <c r="AA1824" s="184"/>
      <c r="AQ1824" s="184"/>
    </row>
    <row r="1825" spans="6:43" s="37" customFormat="1">
      <c r="F1825" s="131"/>
      <c r="J1825" s="131"/>
      <c r="N1825" s="131"/>
      <c r="W1825" s="5"/>
      <c r="Y1825" s="184"/>
      <c r="AA1825" s="184"/>
      <c r="AQ1825" s="184"/>
    </row>
    <row r="1826" spans="6:43" s="37" customFormat="1">
      <c r="F1826" s="131"/>
      <c r="J1826" s="131"/>
      <c r="N1826" s="131"/>
      <c r="W1826" s="5"/>
      <c r="Y1826" s="184"/>
      <c r="AA1826" s="184"/>
      <c r="AQ1826" s="184"/>
    </row>
    <row r="1827" spans="6:43" s="37" customFormat="1">
      <c r="F1827" s="131"/>
      <c r="J1827" s="131"/>
      <c r="N1827" s="131"/>
      <c r="W1827" s="5"/>
      <c r="Y1827" s="184"/>
      <c r="AA1827" s="184"/>
      <c r="AQ1827" s="184"/>
    </row>
    <row r="1828" spans="6:43" s="37" customFormat="1">
      <c r="F1828" s="131"/>
      <c r="J1828" s="131"/>
      <c r="N1828" s="131"/>
      <c r="W1828" s="5"/>
      <c r="Y1828" s="184"/>
      <c r="AA1828" s="184"/>
      <c r="AQ1828" s="184"/>
    </row>
    <row r="1829" spans="6:43" s="37" customFormat="1">
      <c r="F1829" s="131"/>
      <c r="J1829" s="131"/>
      <c r="N1829" s="131"/>
      <c r="W1829" s="5"/>
      <c r="Y1829" s="184"/>
      <c r="AA1829" s="184"/>
      <c r="AQ1829" s="184"/>
    </row>
    <row r="1830" spans="6:43" s="37" customFormat="1">
      <c r="F1830" s="131"/>
      <c r="J1830" s="131"/>
      <c r="N1830" s="131"/>
      <c r="W1830" s="5"/>
      <c r="Y1830" s="184"/>
      <c r="AA1830" s="184"/>
      <c r="AQ1830" s="184"/>
    </row>
    <row r="1831" spans="6:43" s="37" customFormat="1">
      <c r="F1831" s="131"/>
      <c r="J1831" s="131"/>
      <c r="N1831" s="131"/>
      <c r="W1831" s="5"/>
      <c r="Y1831" s="184"/>
      <c r="AA1831" s="184"/>
      <c r="AQ1831" s="184"/>
    </row>
    <row r="1832" spans="6:43" s="37" customFormat="1">
      <c r="F1832" s="131"/>
      <c r="J1832" s="131"/>
      <c r="N1832" s="131"/>
      <c r="W1832" s="5"/>
      <c r="Y1832" s="184"/>
      <c r="AA1832" s="184"/>
      <c r="AQ1832" s="184"/>
    </row>
    <row r="1833" spans="6:43" s="37" customFormat="1">
      <c r="F1833" s="131"/>
      <c r="J1833" s="131"/>
      <c r="N1833" s="131"/>
      <c r="W1833" s="5"/>
      <c r="Y1833" s="184"/>
      <c r="AA1833" s="184"/>
      <c r="AQ1833" s="184"/>
    </row>
    <row r="1834" spans="6:43" s="37" customFormat="1">
      <c r="F1834" s="131"/>
      <c r="J1834" s="131"/>
      <c r="N1834" s="131"/>
      <c r="W1834" s="5"/>
      <c r="Y1834" s="184"/>
      <c r="AA1834" s="184"/>
      <c r="AQ1834" s="184"/>
    </row>
    <row r="1835" spans="6:43" s="37" customFormat="1">
      <c r="F1835" s="131"/>
      <c r="J1835" s="131"/>
      <c r="N1835" s="131"/>
      <c r="W1835" s="5"/>
      <c r="Y1835" s="184"/>
      <c r="AA1835" s="184"/>
      <c r="AQ1835" s="184"/>
    </row>
    <row r="1836" spans="6:43" s="37" customFormat="1">
      <c r="F1836" s="131"/>
      <c r="J1836" s="131"/>
      <c r="N1836" s="131"/>
      <c r="W1836" s="5"/>
      <c r="Y1836" s="184"/>
      <c r="AA1836" s="184"/>
      <c r="AQ1836" s="184"/>
    </row>
    <row r="1837" spans="6:43" s="37" customFormat="1">
      <c r="F1837" s="131"/>
      <c r="J1837" s="131"/>
      <c r="N1837" s="131"/>
      <c r="W1837" s="5"/>
      <c r="Y1837" s="184"/>
      <c r="AA1837" s="184"/>
      <c r="AQ1837" s="184"/>
    </row>
    <row r="1838" spans="6:43" s="37" customFormat="1">
      <c r="F1838" s="131"/>
      <c r="J1838" s="131"/>
      <c r="N1838" s="131"/>
      <c r="W1838" s="5"/>
      <c r="Y1838" s="184"/>
      <c r="AA1838" s="184"/>
      <c r="AQ1838" s="184"/>
    </row>
    <row r="1839" spans="6:43" s="37" customFormat="1">
      <c r="F1839" s="131"/>
      <c r="J1839" s="131"/>
      <c r="N1839" s="131"/>
      <c r="W1839" s="5"/>
      <c r="Y1839" s="184"/>
      <c r="AA1839" s="184"/>
      <c r="AQ1839" s="184"/>
    </row>
    <row r="1840" spans="6:43" s="37" customFormat="1">
      <c r="F1840" s="131"/>
      <c r="J1840" s="131"/>
      <c r="N1840" s="131"/>
      <c r="W1840" s="5"/>
      <c r="Y1840" s="184"/>
      <c r="AA1840" s="184"/>
      <c r="AQ1840" s="184"/>
    </row>
    <row r="1841" spans="6:43" s="37" customFormat="1">
      <c r="F1841" s="131"/>
      <c r="J1841" s="131"/>
      <c r="N1841" s="131"/>
      <c r="W1841" s="5"/>
      <c r="Y1841" s="184"/>
      <c r="AA1841" s="184"/>
      <c r="AQ1841" s="184"/>
    </row>
    <row r="1842" spans="6:43" s="37" customFormat="1">
      <c r="F1842" s="131"/>
      <c r="J1842" s="131"/>
      <c r="N1842" s="131"/>
      <c r="W1842" s="5"/>
      <c r="Y1842" s="184"/>
      <c r="AA1842" s="184"/>
      <c r="AQ1842" s="184"/>
    </row>
    <row r="1843" spans="6:43" s="37" customFormat="1">
      <c r="F1843" s="131"/>
      <c r="J1843" s="131"/>
      <c r="N1843" s="131"/>
      <c r="W1843" s="5"/>
      <c r="Y1843" s="184"/>
      <c r="AA1843" s="184"/>
      <c r="AQ1843" s="184"/>
    </row>
    <row r="1844" spans="6:43" s="37" customFormat="1">
      <c r="F1844" s="131"/>
      <c r="J1844" s="131"/>
      <c r="N1844" s="131"/>
      <c r="W1844" s="5"/>
      <c r="Y1844" s="184"/>
      <c r="AA1844" s="184"/>
      <c r="AQ1844" s="184"/>
    </row>
    <row r="1845" spans="6:43" s="37" customFormat="1">
      <c r="F1845" s="131"/>
      <c r="J1845" s="131"/>
      <c r="N1845" s="131"/>
      <c r="W1845" s="5"/>
      <c r="Y1845" s="184"/>
      <c r="AA1845" s="184"/>
      <c r="AQ1845" s="184"/>
    </row>
    <row r="1846" spans="6:43" s="37" customFormat="1">
      <c r="F1846" s="131"/>
      <c r="J1846" s="131"/>
      <c r="N1846" s="131"/>
      <c r="W1846" s="5"/>
      <c r="Y1846" s="184"/>
      <c r="AA1846" s="184"/>
      <c r="AQ1846" s="184"/>
    </row>
    <row r="1847" spans="6:43" s="37" customFormat="1">
      <c r="F1847" s="131"/>
      <c r="J1847" s="131"/>
      <c r="N1847" s="131"/>
      <c r="W1847" s="5"/>
      <c r="Y1847" s="184"/>
      <c r="AA1847" s="184"/>
      <c r="AQ1847" s="184"/>
    </row>
    <row r="1848" spans="6:43" s="37" customFormat="1">
      <c r="F1848" s="131"/>
      <c r="J1848" s="131"/>
      <c r="N1848" s="131"/>
      <c r="W1848" s="5"/>
      <c r="Y1848" s="184"/>
      <c r="AA1848" s="184"/>
      <c r="AQ1848" s="184"/>
    </row>
    <row r="1849" spans="6:43" s="37" customFormat="1">
      <c r="F1849" s="131"/>
      <c r="J1849" s="131"/>
      <c r="N1849" s="131"/>
      <c r="W1849" s="5"/>
      <c r="Y1849" s="184"/>
      <c r="AA1849" s="184"/>
      <c r="AQ1849" s="184"/>
    </row>
    <row r="1850" spans="6:43" s="37" customFormat="1">
      <c r="F1850" s="131"/>
      <c r="J1850" s="131"/>
      <c r="N1850" s="131"/>
      <c r="W1850" s="5"/>
      <c r="Y1850" s="184"/>
      <c r="AA1850" s="184"/>
      <c r="AQ1850" s="184"/>
    </row>
    <row r="1851" spans="6:43" s="37" customFormat="1">
      <c r="F1851" s="131"/>
      <c r="J1851" s="131"/>
      <c r="N1851" s="131"/>
      <c r="W1851" s="5"/>
      <c r="Y1851" s="184"/>
      <c r="AA1851" s="184"/>
      <c r="AQ1851" s="184"/>
    </row>
    <row r="1852" spans="6:43" s="37" customFormat="1">
      <c r="F1852" s="131"/>
      <c r="J1852" s="131"/>
      <c r="N1852" s="131"/>
      <c r="W1852" s="5"/>
      <c r="Y1852" s="184"/>
      <c r="AA1852" s="184"/>
      <c r="AQ1852" s="184"/>
    </row>
    <row r="1853" spans="6:43" s="37" customFormat="1">
      <c r="F1853" s="131"/>
      <c r="J1853" s="131"/>
      <c r="N1853" s="131"/>
      <c r="W1853" s="5"/>
      <c r="Y1853" s="184"/>
      <c r="AA1853" s="184"/>
      <c r="AQ1853" s="184"/>
    </row>
    <row r="1854" spans="6:43" s="37" customFormat="1">
      <c r="F1854" s="131"/>
      <c r="J1854" s="131"/>
      <c r="N1854" s="131"/>
      <c r="W1854" s="5"/>
      <c r="Y1854" s="184"/>
      <c r="AA1854" s="184"/>
      <c r="AQ1854" s="184"/>
    </row>
    <row r="1855" spans="6:43" s="37" customFormat="1">
      <c r="F1855" s="131"/>
      <c r="J1855" s="131"/>
      <c r="N1855" s="131"/>
      <c r="W1855" s="5"/>
      <c r="Y1855" s="184"/>
      <c r="AA1855" s="184"/>
      <c r="AQ1855" s="184"/>
    </row>
    <row r="1856" spans="6:43" s="37" customFormat="1">
      <c r="F1856" s="131"/>
      <c r="J1856" s="131"/>
      <c r="N1856" s="131"/>
      <c r="W1856" s="5"/>
      <c r="Y1856" s="184"/>
      <c r="AA1856" s="184"/>
      <c r="AQ1856" s="184"/>
    </row>
    <row r="1857" spans="6:43" s="37" customFormat="1">
      <c r="F1857" s="131"/>
      <c r="J1857" s="131"/>
      <c r="N1857" s="131"/>
      <c r="W1857" s="5"/>
      <c r="Y1857" s="184"/>
      <c r="AA1857" s="184"/>
      <c r="AQ1857" s="184"/>
    </row>
    <row r="1858" spans="6:43" s="37" customFormat="1">
      <c r="F1858" s="131"/>
      <c r="J1858" s="131"/>
      <c r="N1858" s="131"/>
      <c r="W1858" s="5"/>
      <c r="Y1858" s="184"/>
      <c r="AA1858" s="184"/>
      <c r="AQ1858" s="184"/>
    </row>
    <row r="1859" spans="6:43" s="37" customFormat="1">
      <c r="F1859" s="131"/>
      <c r="J1859" s="131"/>
      <c r="N1859" s="131"/>
      <c r="W1859" s="5"/>
      <c r="Y1859" s="184"/>
      <c r="AA1859" s="184"/>
      <c r="AQ1859" s="184"/>
    </row>
    <row r="1860" spans="6:43" s="37" customFormat="1">
      <c r="F1860" s="131"/>
      <c r="J1860" s="131"/>
      <c r="N1860" s="131"/>
      <c r="W1860" s="5"/>
      <c r="Y1860" s="184"/>
      <c r="AA1860" s="184"/>
      <c r="AQ1860" s="184"/>
    </row>
    <row r="1861" spans="6:43" s="37" customFormat="1">
      <c r="F1861" s="131"/>
      <c r="J1861" s="131"/>
      <c r="N1861" s="131"/>
      <c r="W1861" s="5"/>
      <c r="Y1861" s="184"/>
      <c r="AA1861" s="184"/>
      <c r="AQ1861" s="184"/>
    </row>
    <row r="1862" spans="6:43" s="37" customFormat="1">
      <c r="F1862" s="131"/>
      <c r="J1862" s="131"/>
      <c r="N1862" s="131"/>
      <c r="W1862" s="5"/>
      <c r="Y1862" s="184"/>
      <c r="AA1862" s="184"/>
      <c r="AQ1862" s="184"/>
    </row>
    <row r="1863" spans="6:43" s="37" customFormat="1">
      <c r="F1863" s="131"/>
      <c r="J1863" s="131"/>
      <c r="N1863" s="131"/>
      <c r="W1863" s="5"/>
      <c r="Y1863" s="184"/>
      <c r="AA1863" s="184"/>
      <c r="AQ1863" s="184"/>
    </row>
    <row r="1864" spans="6:43" s="37" customFormat="1">
      <c r="F1864" s="131"/>
      <c r="J1864" s="131"/>
      <c r="N1864" s="131"/>
      <c r="W1864" s="5"/>
      <c r="Y1864" s="184"/>
      <c r="AA1864" s="184"/>
      <c r="AQ1864" s="184"/>
    </row>
    <row r="1865" spans="6:43" s="37" customFormat="1">
      <c r="F1865" s="131"/>
      <c r="J1865" s="131"/>
      <c r="N1865" s="131"/>
      <c r="W1865" s="5"/>
      <c r="Y1865" s="184"/>
      <c r="AA1865" s="184"/>
      <c r="AQ1865" s="184"/>
    </row>
    <row r="1866" spans="6:43" s="37" customFormat="1">
      <c r="F1866" s="131"/>
      <c r="J1866" s="131"/>
      <c r="N1866" s="131"/>
      <c r="W1866" s="5"/>
      <c r="Y1866" s="184"/>
      <c r="AA1866" s="184"/>
      <c r="AQ1866" s="184"/>
    </row>
    <row r="1867" spans="6:43" s="37" customFormat="1">
      <c r="F1867" s="131"/>
      <c r="J1867" s="131"/>
      <c r="N1867" s="131"/>
      <c r="W1867" s="5"/>
      <c r="Y1867" s="184"/>
      <c r="AA1867" s="184"/>
      <c r="AQ1867" s="184"/>
    </row>
    <row r="1868" spans="6:43" s="37" customFormat="1">
      <c r="F1868" s="131"/>
      <c r="J1868" s="131"/>
      <c r="N1868" s="131"/>
      <c r="W1868" s="5"/>
      <c r="Y1868" s="184"/>
      <c r="AA1868" s="184"/>
      <c r="AQ1868" s="184"/>
    </row>
    <row r="1869" spans="6:43" s="37" customFormat="1">
      <c r="F1869" s="131"/>
      <c r="J1869" s="131"/>
      <c r="N1869" s="131"/>
      <c r="W1869" s="5"/>
      <c r="Y1869" s="184"/>
      <c r="AA1869" s="184"/>
      <c r="AQ1869" s="184"/>
    </row>
    <row r="1870" spans="6:43" s="37" customFormat="1">
      <c r="F1870" s="131"/>
      <c r="J1870" s="131"/>
      <c r="N1870" s="131"/>
      <c r="W1870" s="5"/>
      <c r="Y1870" s="184"/>
      <c r="AA1870" s="184"/>
      <c r="AQ1870" s="184"/>
    </row>
    <row r="1871" spans="6:43" s="37" customFormat="1">
      <c r="F1871" s="131"/>
      <c r="J1871" s="131"/>
      <c r="N1871" s="131"/>
      <c r="W1871" s="5"/>
      <c r="Y1871" s="184"/>
      <c r="AA1871" s="184"/>
      <c r="AQ1871" s="184"/>
    </row>
    <row r="1872" spans="6:43" s="37" customFormat="1">
      <c r="F1872" s="131"/>
      <c r="J1872" s="131"/>
      <c r="N1872" s="131"/>
      <c r="W1872" s="5"/>
      <c r="Y1872" s="184"/>
      <c r="AA1872" s="184"/>
      <c r="AQ1872" s="184"/>
    </row>
    <row r="1873" spans="6:43" s="37" customFormat="1">
      <c r="F1873" s="131"/>
      <c r="J1873" s="131"/>
      <c r="N1873" s="131"/>
      <c r="W1873" s="5"/>
      <c r="Y1873" s="184"/>
      <c r="AA1873" s="184"/>
      <c r="AQ1873" s="184"/>
    </row>
    <row r="1874" spans="6:43" s="37" customFormat="1">
      <c r="F1874" s="131"/>
      <c r="J1874" s="131"/>
      <c r="N1874" s="131"/>
      <c r="W1874" s="5"/>
      <c r="Y1874" s="184"/>
      <c r="AA1874" s="184"/>
      <c r="AQ1874" s="184"/>
    </row>
    <row r="1875" spans="6:43" s="37" customFormat="1">
      <c r="F1875" s="131"/>
      <c r="J1875" s="131"/>
      <c r="N1875" s="131"/>
      <c r="W1875" s="5"/>
      <c r="Y1875" s="184"/>
      <c r="AA1875" s="184"/>
      <c r="AQ1875" s="184"/>
    </row>
    <row r="1876" spans="6:43" s="37" customFormat="1">
      <c r="F1876" s="131"/>
      <c r="J1876" s="131"/>
      <c r="N1876" s="131"/>
      <c r="W1876" s="5"/>
      <c r="Y1876" s="184"/>
      <c r="AA1876" s="184"/>
      <c r="AQ1876" s="184"/>
    </row>
    <row r="1877" spans="6:43" s="37" customFormat="1">
      <c r="F1877" s="131"/>
      <c r="J1877" s="131"/>
      <c r="N1877" s="131"/>
      <c r="W1877" s="5"/>
      <c r="Y1877" s="184"/>
      <c r="AA1877" s="184"/>
      <c r="AQ1877" s="184"/>
    </row>
    <row r="1878" spans="6:43" s="37" customFormat="1">
      <c r="F1878" s="131"/>
      <c r="J1878" s="131"/>
      <c r="N1878" s="131"/>
      <c r="W1878" s="5"/>
      <c r="Y1878" s="184"/>
      <c r="AA1878" s="184"/>
      <c r="AQ1878" s="184"/>
    </row>
    <row r="1879" spans="6:43" s="37" customFormat="1">
      <c r="F1879" s="131"/>
      <c r="J1879" s="131"/>
      <c r="N1879" s="131"/>
      <c r="W1879" s="5"/>
      <c r="Y1879" s="184"/>
      <c r="AA1879" s="184"/>
      <c r="AQ1879" s="184"/>
    </row>
    <row r="1880" spans="6:43" s="37" customFormat="1">
      <c r="F1880" s="131"/>
      <c r="J1880" s="131"/>
      <c r="N1880" s="131"/>
      <c r="W1880" s="5"/>
      <c r="Y1880" s="184"/>
      <c r="AA1880" s="184"/>
      <c r="AQ1880" s="184"/>
    </row>
    <row r="1881" spans="6:43" s="37" customFormat="1">
      <c r="F1881" s="131"/>
      <c r="J1881" s="131"/>
      <c r="N1881" s="131"/>
      <c r="W1881" s="5"/>
      <c r="Y1881" s="184"/>
      <c r="AA1881" s="184"/>
      <c r="AQ1881" s="184"/>
    </row>
    <row r="1882" spans="6:43" s="37" customFormat="1">
      <c r="F1882" s="131"/>
      <c r="J1882" s="131"/>
      <c r="N1882" s="131"/>
      <c r="W1882" s="5"/>
      <c r="Y1882" s="184"/>
      <c r="AA1882" s="184"/>
      <c r="AQ1882" s="184"/>
    </row>
    <row r="1883" spans="6:43" s="37" customFormat="1">
      <c r="F1883" s="131"/>
      <c r="J1883" s="131"/>
      <c r="N1883" s="131"/>
      <c r="W1883" s="5"/>
      <c r="Y1883" s="184"/>
      <c r="AA1883" s="184"/>
      <c r="AQ1883" s="184"/>
    </row>
    <row r="1884" spans="6:43" s="37" customFormat="1">
      <c r="F1884" s="131"/>
      <c r="J1884" s="131"/>
      <c r="N1884" s="131"/>
      <c r="W1884" s="5"/>
      <c r="Y1884" s="184"/>
      <c r="AA1884" s="184"/>
      <c r="AQ1884" s="184"/>
    </row>
    <row r="1885" spans="6:43" s="37" customFormat="1">
      <c r="F1885" s="131"/>
      <c r="J1885" s="131"/>
      <c r="N1885" s="131"/>
      <c r="W1885" s="5"/>
      <c r="Y1885" s="184"/>
      <c r="AA1885" s="184"/>
      <c r="AQ1885" s="184"/>
    </row>
    <row r="1886" spans="6:43" s="37" customFormat="1">
      <c r="F1886" s="131"/>
      <c r="J1886" s="131"/>
      <c r="N1886" s="131"/>
      <c r="W1886" s="5"/>
      <c r="Y1886" s="184"/>
      <c r="AA1886" s="184"/>
      <c r="AQ1886" s="184"/>
    </row>
    <row r="1887" spans="6:43" s="37" customFormat="1">
      <c r="F1887" s="131"/>
      <c r="J1887" s="131"/>
      <c r="N1887" s="131"/>
      <c r="W1887" s="5"/>
      <c r="Y1887" s="184"/>
      <c r="AA1887" s="184"/>
      <c r="AQ1887" s="184"/>
    </row>
    <row r="1888" spans="6:43" s="37" customFormat="1">
      <c r="F1888" s="131"/>
      <c r="J1888" s="131"/>
      <c r="N1888" s="131"/>
      <c r="W1888" s="5"/>
      <c r="Y1888" s="184"/>
      <c r="AA1888" s="184"/>
      <c r="AQ1888" s="184"/>
    </row>
    <row r="1889" spans="6:43" s="37" customFormat="1">
      <c r="F1889" s="131"/>
      <c r="J1889" s="131"/>
      <c r="N1889" s="131"/>
      <c r="W1889" s="5"/>
      <c r="Y1889" s="184"/>
      <c r="AA1889" s="184"/>
      <c r="AQ1889" s="184"/>
    </row>
    <row r="1890" spans="6:43" s="37" customFormat="1">
      <c r="F1890" s="131"/>
      <c r="J1890" s="131"/>
      <c r="N1890" s="131"/>
      <c r="W1890" s="5"/>
      <c r="Y1890" s="184"/>
      <c r="AA1890" s="184"/>
      <c r="AQ1890" s="184"/>
    </row>
    <row r="1891" spans="6:43" s="37" customFormat="1">
      <c r="F1891" s="131"/>
      <c r="J1891" s="131"/>
      <c r="N1891" s="131"/>
      <c r="W1891" s="5"/>
      <c r="Y1891" s="184"/>
      <c r="AA1891" s="184"/>
      <c r="AQ1891" s="184"/>
    </row>
    <row r="1892" spans="6:43" s="37" customFormat="1">
      <c r="F1892" s="131"/>
      <c r="J1892" s="131"/>
      <c r="N1892" s="131"/>
      <c r="W1892" s="5"/>
      <c r="Y1892" s="184"/>
      <c r="AA1892" s="184"/>
      <c r="AQ1892" s="184"/>
    </row>
    <row r="1893" spans="6:43" s="37" customFormat="1">
      <c r="F1893" s="131"/>
      <c r="J1893" s="131"/>
      <c r="N1893" s="131"/>
      <c r="W1893" s="5"/>
      <c r="Y1893" s="184"/>
      <c r="AA1893" s="184"/>
      <c r="AQ1893" s="184"/>
    </row>
    <row r="1894" spans="6:43" s="37" customFormat="1">
      <c r="F1894" s="131"/>
      <c r="J1894" s="131"/>
      <c r="N1894" s="131"/>
      <c r="W1894" s="5"/>
      <c r="Y1894" s="184"/>
      <c r="AA1894" s="184"/>
      <c r="AQ1894" s="184"/>
    </row>
    <row r="1895" spans="6:43" s="37" customFormat="1">
      <c r="F1895" s="131"/>
      <c r="J1895" s="131"/>
      <c r="N1895" s="131"/>
      <c r="W1895" s="5"/>
      <c r="Y1895" s="184"/>
      <c r="AA1895" s="184"/>
      <c r="AQ1895" s="184"/>
    </row>
    <row r="1896" spans="6:43" s="37" customFormat="1">
      <c r="F1896" s="131"/>
      <c r="J1896" s="131"/>
      <c r="N1896" s="131"/>
      <c r="W1896" s="5"/>
      <c r="Y1896" s="184"/>
      <c r="AA1896" s="184"/>
      <c r="AQ1896" s="184"/>
    </row>
    <row r="1897" spans="6:43" s="37" customFormat="1">
      <c r="F1897" s="131"/>
      <c r="J1897" s="131"/>
      <c r="N1897" s="131"/>
      <c r="W1897" s="5"/>
      <c r="Y1897" s="184"/>
      <c r="AA1897" s="184"/>
      <c r="AQ1897" s="184"/>
    </row>
    <row r="1898" spans="6:43" s="37" customFormat="1">
      <c r="F1898" s="131"/>
      <c r="J1898" s="131"/>
      <c r="N1898" s="131"/>
      <c r="W1898" s="5"/>
      <c r="Y1898" s="184"/>
      <c r="AA1898" s="184"/>
      <c r="AQ1898" s="184"/>
    </row>
    <row r="1899" spans="6:43" s="37" customFormat="1">
      <c r="F1899" s="131"/>
      <c r="J1899" s="131"/>
      <c r="N1899" s="131"/>
      <c r="W1899" s="5"/>
      <c r="Y1899" s="184"/>
      <c r="AA1899" s="184"/>
      <c r="AQ1899" s="184"/>
    </row>
    <row r="1900" spans="6:43" s="37" customFormat="1">
      <c r="F1900" s="131"/>
      <c r="J1900" s="131"/>
      <c r="N1900" s="131"/>
      <c r="W1900" s="5"/>
      <c r="Y1900" s="184"/>
      <c r="AA1900" s="184"/>
      <c r="AQ1900" s="184"/>
    </row>
    <row r="1901" spans="6:43" s="37" customFormat="1">
      <c r="F1901" s="131"/>
      <c r="J1901" s="131"/>
      <c r="N1901" s="131"/>
      <c r="W1901" s="5"/>
      <c r="Y1901" s="184"/>
      <c r="AA1901" s="184"/>
      <c r="AQ1901" s="184"/>
    </row>
    <row r="1902" spans="6:43" s="37" customFormat="1">
      <c r="F1902" s="131"/>
      <c r="J1902" s="131"/>
      <c r="N1902" s="131"/>
      <c r="W1902" s="5"/>
      <c r="Y1902" s="184"/>
      <c r="AA1902" s="184"/>
      <c r="AQ1902" s="184"/>
    </row>
    <row r="1903" spans="6:43" s="37" customFormat="1">
      <c r="F1903" s="131"/>
      <c r="J1903" s="131"/>
      <c r="N1903" s="131"/>
      <c r="W1903" s="5"/>
      <c r="Y1903" s="184"/>
      <c r="AA1903" s="184"/>
      <c r="AQ1903" s="184"/>
    </row>
    <row r="1904" spans="6:43" s="37" customFormat="1">
      <c r="F1904" s="131"/>
      <c r="J1904" s="131"/>
      <c r="N1904" s="131"/>
      <c r="W1904" s="5"/>
      <c r="Y1904" s="184"/>
      <c r="AA1904" s="184"/>
      <c r="AQ1904" s="184"/>
    </row>
    <row r="1905" spans="6:43" s="37" customFormat="1">
      <c r="F1905" s="131"/>
      <c r="J1905" s="131"/>
      <c r="N1905" s="131"/>
      <c r="W1905" s="5"/>
      <c r="Y1905" s="184"/>
      <c r="AA1905" s="184"/>
      <c r="AQ1905" s="184"/>
    </row>
    <row r="1906" spans="6:43" s="37" customFormat="1">
      <c r="F1906" s="131"/>
      <c r="J1906" s="131"/>
      <c r="N1906" s="131"/>
      <c r="W1906" s="5"/>
      <c r="Y1906" s="184"/>
      <c r="AA1906" s="184"/>
      <c r="AQ1906" s="184"/>
    </row>
    <row r="1907" spans="6:43" s="37" customFormat="1">
      <c r="F1907" s="131"/>
      <c r="J1907" s="131"/>
      <c r="N1907" s="131"/>
      <c r="W1907" s="5"/>
      <c r="Y1907" s="184"/>
      <c r="AA1907" s="184"/>
      <c r="AQ1907" s="184"/>
    </row>
    <row r="1908" spans="6:43" s="37" customFormat="1">
      <c r="F1908" s="131"/>
      <c r="J1908" s="131"/>
      <c r="N1908" s="131"/>
      <c r="W1908" s="5"/>
      <c r="Y1908" s="184"/>
      <c r="AA1908" s="184"/>
      <c r="AQ1908" s="184"/>
    </row>
    <row r="1909" spans="6:43" s="37" customFormat="1">
      <c r="F1909" s="131"/>
      <c r="J1909" s="131"/>
      <c r="N1909" s="131"/>
      <c r="W1909" s="5"/>
      <c r="Y1909" s="184"/>
      <c r="AA1909" s="184"/>
      <c r="AQ1909" s="184"/>
    </row>
    <row r="1910" spans="6:43" s="37" customFormat="1">
      <c r="F1910" s="131"/>
      <c r="J1910" s="131"/>
      <c r="N1910" s="131"/>
      <c r="W1910" s="5"/>
      <c r="Y1910" s="184"/>
      <c r="AA1910" s="184"/>
      <c r="AQ1910" s="184"/>
    </row>
    <row r="1911" spans="6:43" s="37" customFormat="1">
      <c r="F1911" s="131"/>
      <c r="J1911" s="131"/>
      <c r="N1911" s="131"/>
      <c r="W1911" s="5"/>
      <c r="Y1911" s="184"/>
      <c r="AA1911" s="184"/>
      <c r="AQ1911" s="184"/>
    </row>
    <row r="1912" spans="6:43" s="37" customFormat="1">
      <c r="F1912" s="131"/>
      <c r="J1912" s="131"/>
      <c r="N1912" s="131"/>
      <c r="W1912" s="5"/>
      <c r="Y1912" s="184"/>
      <c r="AA1912" s="184"/>
      <c r="AQ1912" s="184"/>
    </row>
    <row r="1913" spans="6:43" s="37" customFormat="1">
      <c r="F1913" s="131"/>
      <c r="J1913" s="131"/>
      <c r="N1913" s="131"/>
      <c r="W1913" s="5"/>
      <c r="Y1913" s="184"/>
      <c r="AA1913" s="184"/>
      <c r="AQ1913" s="184"/>
    </row>
    <row r="1914" spans="6:43" s="37" customFormat="1">
      <c r="F1914" s="131"/>
      <c r="J1914" s="131"/>
      <c r="N1914" s="131"/>
      <c r="W1914" s="5"/>
      <c r="Y1914" s="184"/>
      <c r="AA1914" s="184"/>
      <c r="AQ1914" s="184"/>
    </row>
    <row r="1915" spans="6:43" s="37" customFormat="1">
      <c r="F1915" s="131"/>
      <c r="J1915" s="131"/>
      <c r="N1915" s="131"/>
      <c r="W1915" s="5"/>
      <c r="Y1915" s="184"/>
      <c r="AA1915" s="184"/>
      <c r="AQ1915" s="184"/>
    </row>
    <row r="1916" spans="6:43" s="37" customFormat="1">
      <c r="F1916" s="131"/>
      <c r="J1916" s="131"/>
      <c r="N1916" s="131"/>
      <c r="W1916" s="5"/>
      <c r="Y1916" s="184"/>
      <c r="AA1916" s="184"/>
      <c r="AQ1916" s="184"/>
    </row>
    <row r="1917" spans="6:43" s="37" customFormat="1">
      <c r="F1917" s="131"/>
      <c r="J1917" s="131"/>
      <c r="N1917" s="131"/>
      <c r="W1917" s="5"/>
      <c r="Y1917" s="184"/>
      <c r="AA1917" s="184"/>
      <c r="AQ1917" s="184"/>
    </row>
    <row r="1918" spans="6:43" s="37" customFormat="1">
      <c r="F1918" s="131"/>
      <c r="J1918" s="131"/>
      <c r="N1918" s="131"/>
      <c r="W1918" s="5"/>
      <c r="Y1918" s="184"/>
      <c r="AA1918" s="184"/>
      <c r="AQ1918" s="184"/>
    </row>
    <row r="1919" spans="6:43" s="37" customFormat="1">
      <c r="F1919" s="131"/>
      <c r="J1919" s="131"/>
      <c r="N1919" s="131"/>
      <c r="W1919" s="5"/>
      <c r="Y1919" s="184"/>
      <c r="AA1919" s="184"/>
      <c r="AQ1919" s="184"/>
    </row>
    <row r="1920" spans="6:43" s="37" customFormat="1">
      <c r="F1920" s="131"/>
      <c r="J1920" s="131"/>
      <c r="N1920" s="131"/>
      <c r="W1920" s="5"/>
      <c r="Y1920" s="184"/>
      <c r="AA1920" s="184"/>
      <c r="AQ1920" s="184"/>
    </row>
    <row r="1921" spans="6:43" s="37" customFormat="1">
      <c r="F1921" s="131"/>
      <c r="J1921" s="131"/>
      <c r="N1921" s="131"/>
      <c r="W1921" s="5"/>
      <c r="Y1921" s="184"/>
      <c r="AA1921" s="184"/>
      <c r="AQ1921" s="184"/>
    </row>
    <row r="1922" spans="6:43" s="37" customFormat="1">
      <c r="F1922" s="131"/>
      <c r="J1922" s="131"/>
      <c r="N1922" s="131"/>
      <c r="W1922" s="5"/>
      <c r="Y1922" s="184"/>
      <c r="AA1922" s="184"/>
      <c r="AQ1922" s="184"/>
    </row>
    <row r="1923" spans="6:43" s="37" customFormat="1">
      <c r="F1923" s="131"/>
      <c r="J1923" s="131"/>
      <c r="N1923" s="131"/>
      <c r="W1923" s="5"/>
      <c r="Y1923" s="184"/>
      <c r="AA1923" s="184"/>
      <c r="AQ1923" s="184"/>
    </row>
    <row r="1924" spans="6:43" s="37" customFormat="1">
      <c r="F1924" s="131"/>
      <c r="J1924" s="131"/>
      <c r="N1924" s="131"/>
      <c r="W1924" s="5"/>
      <c r="Y1924" s="184"/>
      <c r="AA1924" s="184"/>
      <c r="AQ1924" s="184"/>
    </row>
    <row r="1925" spans="6:43" s="37" customFormat="1">
      <c r="F1925" s="131"/>
      <c r="J1925" s="131"/>
      <c r="N1925" s="131"/>
      <c r="W1925" s="5"/>
      <c r="Y1925" s="184"/>
      <c r="AA1925" s="184"/>
      <c r="AQ1925" s="184"/>
    </row>
    <row r="1926" spans="6:43" s="37" customFormat="1">
      <c r="F1926" s="131"/>
      <c r="J1926" s="131"/>
      <c r="N1926" s="131"/>
      <c r="W1926" s="5"/>
      <c r="Y1926" s="184"/>
      <c r="AA1926" s="184"/>
      <c r="AQ1926" s="184"/>
    </row>
    <row r="1927" spans="6:43" s="37" customFormat="1">
      <c r="F1927" s="131"/>
      <c r="J1927" s="131"/>
      <c r="N1927" s="131"/>
      <c r="W1927" s="5"/>
      <c r="Y1927" s="184"/>
      <c r="AA1927" s="184"/>
      <c r="AQ1927" s="184"/>
    </row>
    <row r="1928" spans="6:43" s="37" customFormat="1">
      <c r="F1928" s="131"/>
      <c r="J1928" s="131"/>
      <c r="N1928" s="131"/>
      <c r="W1928" s="5"/>
      <c r="Y1928" s="184"/>
      <c r="AA1928" s="184"/>
      <c r="AQ1928" s="184"/>
    </row>
    <row r="1929" spans="6:43" s="37" customFormat="1">
      <c r="F1929" s="131"/>
      <c r="J1929" s="131"/>
      <c r="N1929" s="131"/>
      <c r="W1929" s="5"/>
      <c r="Y1929" s="184"/>
      <c r="AA1929" s="184"/>
      <c r="AQ1929" s="184"/>
    </row>
    <row r="1930" spans="6:43" s="37" customFormat="1">
      <c r="F1930" s="131"/>
      <c r="J1930" s="131"/>
      <c r="N1930" s="131"/>
      <c r="W1930" s="5"/>
      <c r="Y1930" s="184"/>
      <c r="AA1930" s="184"/>
      <c r="AQ1930" s="184"/>
    </row>
    <row r="1931" spans="6:43" s="37" customFormat="1">
      <c r="F1931" s="131"/>
      <c r="J1931" s="131"/>
      <c r="N1931" s="131"/>
      <c r="W1931" s="5"/>
      <c r="Y1931" s="184"/>
      <c r="AA1931" s="184"/>
      <c r="AQ1931" s="184"/>
    </row>
    <row r="1932" spans="6:43" s="37" customFormat="1">
      <c r="F1932" s="131"/>
      <c r="J1932" s="131"/>
      <c r="N1932" s="131"/>
      <c r="W1932" s="5"/>
      <c r="Y1932" s="184"/>
      <c r="AA1932" s="184"/>
      <c r="AQ1932" s="184"/>
    </row>
    <row r="1933" spans="6:43" s="37" customFormat="1">
      <c r="F1933" s="131"/>
      <c r="J1933" s="131"/>
      <c r="N1933" s="131"/>
      <c r="W1933" s="5"/>
      <c r="Y1933" s="184"/>
      <c r="AA1933" s="184"/>
      <c r="AQ1933" s="184"/>
    </row>
    <row r="1934" spans="6:43" s="37" customFormat="1">
      <c r="F1934" s="131"/>
      <c r="J1934" s="131"/>
      <c r="N1934" s="131"/>
      <c r="W1934" s="5"/>
      <c r="Y1934" s="184"/>
      <c r="AA1934" s="184"/>
      <c r="AQ1934" s="184"/>
    </row>
    <row r="1935" spans="6:43" s="37" customFormat="1">
      <c r="F1935" s="131"/>
      <c r="J1935" s="131"/>
      <c r="N1935" s="131"/>
      <c r="W1935" s="5"/>
      <c r="Y1935" s="184"/>
      <c r="AA1935" s="184"/>
      <c r="AQ1935" s="184"/>
    </row>
    <row r="1936" spans="6:43" s="37" customFormat="1">
      <c r="F1936" s="131"/>
      <c r="J1936" s="131"/>
      <c r="N1936" s="131"/>
      <c r="W1936" s="5"/>
      <c r="Y1936" s="184"/>
      <c r="AA1936" s="184"/>
      <c r="AQ1936" s="184"/>
    </row>
    <row r="1937" spans="6:43" s="37" customFormat="1">
      <c r="F1937" s="131"/>
      <c r="J1937" s="131"/>
      <c r="N1937" s="131"/>
      <c r="W1937" s="5"/>
      <c r="Y1937" s="184"/>
      <c r="AA1937" s="184"/>
      <c r="AQ1937" s="184"/>
    </row>
    <row r="1938" spans="6:43" s="37" customFormat="1">
      <c r="F1938" s="131"/>
      <c r="J1938" s="131"/>
      <c r="N1938" s="131"/>
      <c r="W1938" s="5"/>
      <c r="Y1938" s="184"/>
      <c r="AA1938" s="184"/>
      <c r="AQ1938" s="184"/>
    </row>
    <row r="1939" spans="6:43" s="37" customFormat="1">
      <c r="F1939" s="131"/>
      <c r="J1939" s="131"/>
      <c r="N1939" s="131"/>
      <c r="W1939" s="5"/>
      <c r="Y1939" s="184"/>
      <c r="AA1939" s="184"/>
      <c r="AQ1939" s="184"/>
    </row>
    <row r="1940" spans="6:43" s="37" customFormat="1">
      <c r="F1940" s="131"/>
      <c r="J1940" s="131"/>
      <c r="N1940" s="131"/>
      <c r="W1940" s="5"/>
      <c r="Y1940" s="184"/>
      <c r="AA1940" s="184"/>
      <c r="AQ1940" s="184"/>
    </row>
    <row r="1941" spans="6:43" s="37" customFormat="1">
      <c r="F1941" s="131"/>
      <c r="J1941" s="131"/>
      <c r="N1941" s="131"/>
      <c r="W1941" s="5"/>
      <c r="Y1941" s="184"/>
      <c r="AA1941" s="184"/>
      <c r="AQ1941" s="184"/>
    </row>
    <row r="1942" spans="6:43" s="37" customFormat="1">
      <c r="F1942" s="131"/>
      <c r="J1942" s="131"/>
      <c r="N1942" s="131"/>
      <c r="W1942" s="5"/>
      <c r="Y1942" s="184"/>
      <c r="AA1942" s="184"/>
      <c r="AQ1942" s="184"/>
    </row>
    <row r="1943" spans="6:43" s="37" customFormat="1">
      <c r="F1943" s="131"/>
      <c r="J1943" s="131"/>
      <c r="N1943" s="131"/>
      <c r="W1943" s="5"/>
      <c r="Y1943" s="184"/>
      <c r="AA1943" s="184"/>
      <c r="AQ1943" s="184"/>
    </row>
    <row r="1944" spans="6:43" s="37" customFormat="1">
      <c r="F1944" s="131"/>
      <c r="J1944" s="131"/>
      <c r="N1944" s="131"/>
      <c r="W1944" s="5"/>
      <c r="Y1944" s="184"/>
      <c r="AA1944" s="184"/>
      <c r="AQ1944" s="184"/>
    </row>
    <row r="1945" spans="6:43" s="37" customFormat="1">
      <c r="F1945" s="131"/>
      <c r="J1945" s="131"/>
      <c r="N1945" s="131"/>
      <c r="W1945" s="5"/>
      <c r="Y1945" s="184"/>
      <c r="AA1945" s="184"/>
      <c r="AQ1945" s="184"/>
    </row>
    <row r="1946" spans="6:43" s="37" customFormat="1">
      <c r="F1946" s="131"/>
      <c r="J1946" s="131"/>
      <c r="N1946" s="131"/>
      <c r="W1946" s="5"/>
      <c r="Y1946" s="184"/>
      <c r="AA1946" s="184"/>
      <c r="AQ1946" s="184"/>
    </row>
    <row r="1947" spans="6:43" s="37" customFormat="1">
      <c r="F1947" s="131"/>
      <c r="J1947" s="131"/>
      <c r="N1947" s="131"/>
      <c r="W1947" s="5"/>
      <c r="Y1947" s="184"/>
      <c r="AA1947" s="184"/>
      <c r="AQ1947" s="184"/>
    </row>
    <row r="1948" spans="6:43" s="37" customFormat="1">
      <c r="F1948" s="131"/>
      <c r="J1948" s="131"/>
      <c r="N1948" s="131"/>
      <c r="W1948" s="5"/>
      <c r="Y1948" s="184"/>
      <c r="AA1948" s="184"/>
      <c r="AQ1948" s="184"/>
    </row>
    <row r="1949" spans="6:43" s="37" customFormat="1">
      <c r="F1949" s="131"/>
      <c r="J1949" s="131"/>
      <c r="N1949" s="131"/>
      <c r="W1949" s="5"/>
      <c r="Y1949" s="184"/>
      <c r="AA1949" s="184"/>
      <c r="AQ1949" s="184"/>
    </row>
    <row r="1950" spans="6:43" s="37" customFormat="1">
      <c r="F1950" s="131"/>
      <c r="J1950" s="131"/>
      <c r="N1950" s="131"/>
      <c r="W1950" s="5"/>
      <c r="Y1950" s="184"/>
      <c r="AA1950" s="184"/>
      <c r="AQ1950" s="184"/>
    </row>
    <row r="1951" spans="6:43" s="37" customFormat="1">
      <c r="F1951" s="131"/>
      <c r="J1951" s="131"/>
      <c r="N1951" s="131"/>
      <c r="W1951" s="5"/>
      <c r="Y1951" s="184"/>
      <c r="AA1951" s="184"/>
      <c r="AQ1951" s="184"/>
    </row>
    <row r="1952" spans="6:43" s="37" customFormat="1">
      <c r="F1952" s="131"/>
      <c r="J1952" s="131"/>
      <c r="N1952" s="131"/>
      <c r="W1952" s="5"/>
      <c r="Y1952" s="184"/>
      <c r="AA1952" s="184"/>
      <c r="AQ1952" s="184"/>
    </row>
    <row r="1953" spans="6:43" s="37" customFormat="1">
      <c r="F1953" s="131"/>
      <c r="J1953" s="131"/>
      <c r="N1953" s="131"/>
      <c r="W1953" s="5"/>
      <c r="Y1953" s="184"/>
      <c r="AA1953" s="184"/>
      <c r="AQ1953" s="184"/>
    </row>
    <row r="1954" spans="6:43" s="37" customFormat="1">
      <c r="F1954" s="131"/>
      <c r="J1954" s="131"/>
      <c r="N1954" s="131"/>
      <c r="W1954" s="5"/>
      <c r="Y1954" s="184"/>
      <c r="AA1954" s="184"/>
      <c r="AQ1954" s="184"/>
    </row>
    <row r="1955" spans="6:43" s="37" customFormat="1">
      <c r="F1955" s="131"/>
      <c r="J1955" s="131"/>
      <c r="N1955" s="131"/>
      <c r="W1955" s="5"/>
      <c r="Y1955" s="184"/>
      <c r="AA1955" s="184"/>
      <c r="AQ1955" s="184"/>
    </row>
    <row r="1956" spans="6:43" s="37" customFormat="1">
      <c r="F1956" s="131"/>
      <c r="J1956" s="131"/>
      <c r="N1956" s="131"/>
      <c r="W1956" s="5"/>
      <c r="Y1956" s="184"/>
      <c r="AA1956" s="184"/>
      <c r="AQ1956" s="184"/>
    </row>
    <row r="1957" spans="6:43" s="37" customFormat="1">
      <c r="F1957" s="131"/>
      <c r="J1957" s="131"/>
      <c r="N1957" s="131"/>
      <c r="W1957" s="5"/>
      <c r="Y1957" s="184"/>
      <c r="AA1957" s="184"/>
      <c r="AQ1957" s="184"/>
    </row>
    <row r="1958" spans="6:43" s="37" customFormat="1">
      <c r="F1958" s="131"/>
      <c r="J1958" s="131"/>
      <c r="N1958" s="131"/>
      <c r="W1958" s="5"/>
      <c r="Y1958" s="184"/>
      <c r="AA1958" s="184"/>
      <c r="AQ1958" s="184"/>
    </row>
    <row r="1959" spans="6:43" s="37" customFormat="1">
      <c r="F1959" s="131"/>
      <c r="J1959" s="131"/>
      <c r="N1959" s="131"/>
      <c r="W1959" s="5"/>
      <c r="Y1959" s="184"/>
      <c r="AA1959" s="184"/>
      <c r="AQ1959" s="184"/>
    </row>
    <row r="1960" spans="6:43" s="37" customFormat="1">
      <c r="F1960" s="131"/>
      <c r="J1960" s="131"/>
      <c r="N1960" s="131"/>
      <c r="W1960" s="5"/>
      <c r="Y1960" s="184"/>
      <c r="AA1960" s="184"/>
      <c r="AQ1960" s="184"/>
    </row>
    <row r="1961" spans="6:43" s="37" customFormat="1">
      <c r="F1961" s="131"/>
      <c r="J1961" s="131"/>
      <c r="N1961" s="131"/>
      <c r="W1961" s="5"/>
      <c r="Y1961" s="184"/>
      <c r="AA1961" s="184"/>
      <c r="AQ1961" s="184"/>
    </row>
    <row r="1962" spans="6:43" s="37" customFormat="1">
      <c r="F1962" s="131"/>
      <c r="J1962" s="131"/>
      <c r="N1962" s="131"/>
      <c r="W1962" s="5"/>
      <c r="Y1962" s="184"/>
      <c r="AA1962" s="184"/>
      <c r="AQ1962" s="184"/>
    </row>
    <row r="1963" spans="6:43" s="37" customFormat="1">
      <c r="F1963" s="131"/>
      <c r="J1963" s="131"/>
      <c r="N1963" s="131"/>
      <c r="W1963" s="5"/>
      <c r="Y1963" s="184"/>
      <c r="AA1963" s="184"/>
      <c r="AQ1963" s="184"/>
    </row>
    <row r="1964" spans="6:43" s="37" customFormat="1">
      <c r="F1964" s="131"/>
      <c r="J1964" s="131"/>
      <c r="N1964" s="131"/>
      <c r="W1964" s="5"/>
      <c r="Y1964" s="184"/>
      <c r="AA1964" s="184"/>
      <c r="AQ1964" s="184"/>
    </row>
    <row r="1965" spans="6:43" s="37" customFormat="1">
      <c r="F1965" s="131"/>
      <c r="J1965" s="131"/>
      <c r="N1965" s="131"/>
      <c r="W1965" s="5"/>
      <c r="Y1965" s="184"/>
      <c r="AA1965" s="184"/>
      <c r="AQ1965" s="184"/>
    </row>
    <row r="1966" spans="6:43" s="37" customFormat="1">
      <c r="F1966" s="131"/>
      <c r="J1966" s="131"/>
      <c r="N1966" s="131"/>
      <c r="W1966" s="5"/>
      <c r="Y1966" s="184"/>
      <c r="AA1966" s="184"/>
      <c r="AQ1966" s="184"/>
    </row>
    <row r="1967" spans="6:43" s="37" customFormat="1">
      <c r="F1967" s="131"/>
      <c r="J1967" s="131"/>
      <c r="N1967" s="131"/>
      <c r="W1967" s="5"/>
      <c r="Y1967" s="184"/>
      <c r="AA1967" s="184"/>
      <c r="AQ1967" s="184"/>
    </row>
    <row r="1968" spans="6:43" s="37" customFormat="1">
      <c r="F1968" s="131"/>
      <c r="J1968" s="131"/>
      <c r="N1968" s="131"/>
      <c r="W1968" s="5"/>
      <c r="Y1968" s="184"/>
      <c r="AA1968" s="184"/>
      <c r="AQ1968" s="184"/>
    </row>
    <row r="1969" spans="6:43" s="37" customFormat="1">
      <c r="F1969" s="131"/>
      <c r="J1969" s="131"/>
      <c r="N1969" s="131"/>
      <c r="W1969" s="5"/>
      <c r="Y1969" s="184"/>
      <c r="AA1969" s="184"/>
      <c r="AQ1969" s="184"/>
    </row>
    <row r="1970" spans="6:43" s="37" customFormat="1">
      <c r="F1970" s="131"/>
      <c r="J1970" s="131"/>
      <c r="N1970" s="131"/>
      <c r="W1970" s="5"/>
      <c r="Y1970" s="184"/>
      <c r="AA1970" s="184"/>
      <c r="AQ1970" s="184"/>
    </row>
    <row r="1971" spans="6:43" s="37" customFormat="1">
      <c r="F1971" s="131"/>
      <c r="J1971" s="131"/>
      <c r="N1971" s="131"/>
      <c r="W1971" s="5"/>
      <c r="Y1971" s="184"/>
      <c r="AA1971" s="184"/>
      <c r="AQ1971" s="184"/>
    </row>
    <row r="1972" spans="6:43" s="37" customFormat="1">
      <c r="F1972" s="131"/>
      <c r="J1972" s="131"/>
      <c r="N1972" s="131"/>
      <c r="W1972" s="5"/>
      <c r="Y1972" s="184"/>
      <c r="AA1972" s="184"/>
      <c r="AQ1972" s="184"/>
    </row>
    <row r="1973" spans="6:43" s="37" customFormat="1">
      <c r="F1973" s="131"/>
      <c r="J1973" s="131"/>
      <c r="N1973" s="131"/>
      <c r="W1973" s="5"/>
      <c r="Y1973" s="184"/>
      <c r="AA1973" s="184"/>
      <c r="AQ1973" s="184"/>
    </row>
    <row r="1974" spans="6:43" s="37" customFormat="1">
      <c r="F1974" s="131"/>
      <c r="J1974" s="131"/>
      <c r="N1974" s="131"/>
      <c r="W1974" s="5"/>
      <c r="Y1974" s="184"/>
      <c r="AA1974" s="184"/>
      <c r="AQ1974" s="184"/>
    </row>
    <row r="1975" spans="6:43" s="37" customFormat="1">
      <c r="F1975" s="131"/>
      <c r="J1975" s="131"/>
      <c r="N1975" s="131"/>
      <c r="W1975" s="5"/>
      <c r="Y1975" s="184"/>
      <c r="AA1975" s="184"/>
      <c r="AQ1975" s="184"/>
    </row>
    <row r="1976" spans="6:43" s="37" customFormat="1">
      <c r="F1976" s="131"/>
      <c r="J1976" s="131"/>
      <c r="N1976" s="131"/>
      <c r="W1976" s="5"/>
      <c r="Y1976" s="184"/>
      <c r="AA1976" s="184"/>
      <c r="AQ1976" s="184"/>
    </row>
    <row r="1977" spans="6:43" s="37" customFormat="1">
      <c r="F1977" s="131"/>
      <c r="J1977" s="131"/>
      <c r="N1977" s="131"/>
      <c r="W1977" s="5"/>
      <c r="Y1977" s="184"/>
      <c r="AA1977" s="184"/>
      <c r="AQ1977" s="184"/>
    </row>
    <row r="1978" spans="6:43" s="37" customFormat="1">
      <c r="F1978" s="131"/>
      <c r="J1978" s="131"/>
      <c r="N1978" s="131"/>
      <c r="W1978" s="5"/>
      <c r="Y1978" s="184"/>
      <c r="AA1978" s="184"/>
      <c r="AQ1978" s="184"/>
    </row>
    <row r="1979" spans="6:43" s="37" customFormat="1">
      <c r="F1979" s="131"/>
      <c r="J1979" s="131"/>
      <c r="N1979" s="131"/>
      <c r="W1979" s="5"/>
      <c r="Y1979" s="184"/>
      <c r="AA1979" s="184"/>
      <c r="AQ1979" s="184"/>
    </row>
    <row r="1980" spans="6:43" s="37" customFormat="1">
      <c r="F1980" s="131"/>
      <c r="J1980" s="131"/>
      <c r="N1980" s="131"/>
      <c r="W1980" s="5"/>
      <c r="Y1980" s="184"/>
      <c r="AA1980" s="184"/>
      <c r="AQ1980" s="184"/>
    </row>
    <row r="1981" spans="6:43" s="37" customFormat="1">
      <c r="F1981" s="131"/>
      <c r="J1981" s="131"/>
      <c r="N1981" s="131"/>
      <c r="W1981" s="5"/>
      <c r="Y1981" s="184"/>
      <c r="AA1981" s="184"/>
      <c r="AQ1981" s="184"/>
    </row>
    <row r="1982" spans="6:43" s="37" customFormat="1">
      <c r="F1982" s="131"/>
      <c r="J1982" s="131"/>
      <c r="N1982" s="131"/>
      <c r="W1982" s="5"/>
      <c r="Y1982" s="184"/>
      <c r="AA1982" s="184"/>
      <c r="AQ1982" s="184"/>
    </row>
    <row r="1983" spans="6:43" s="37" customFormat="1">
      <c r="F1983" s="131"/>
      <c r="J1983" s="131"/>
      <c r="N1983" s="131"/>
      <c r="W1983" s="5"/>
      <c r="Y1983" s="184"/>
      <c r="AA1983" s="184"/>
      <c r="AQ1983" s="184"/>
    </row>
    <row r="1984" spans="6:43" s="37" customFormat="1">
      <c r="F1984" s="131"/>
      <c r="J1984" s="131"/>
      <c r="N1984" s="131"/>
      <c r="W1984" s="5"/>
      <c r="Y1984" s="184"/>
      <c r="AA1984" s="184"/>
      <c r="AQ1984" s="184"/>
    </row>
    <row r="1985" spans="6:43" s="37" customFormat="1">
      <c r="F1985" s="131"/>
      <c r="J1985" s="131"/>
      <c r="N1985" s="131"/>
      <c r="W1985" s="5"/>
      <c r="Y1985" s="184"/>
      <c r="AA1985" s="184"/>
      <c r="AQ1985" s="184"/>
    </row>
    <row r="1986" spans="6:43" s="37" customFormat="1">
      <c r="F1986" s="131"/>
      <c r="J1986" s="131"/>
      <c r="N1986" s="131"/>
      <c r="W1986" s="5"/>
      <c r="Y1986" s="184"/>
      <c r="AA1986" s="184"/>
      <c r="AQ1986" s="184"/>
    </row>
    <row r="1987" spans="6:43" s="37" customFormat="1">
      <c r="F1987" s="131"/>
      <c r="J1987" s="131"/>
      <c r="N1987" s="131"/>
      <c r="W1987" s="5"/>
      <c r="Y1987" s="184"/>
      <c r="AA1987" s="184"/>
      <c r="AQ1987" s="184"/>
    </row>
    <row r="1988" spans="6:43" s="37" customFormat="1">
      <c r="F1988" s="131"/>
      <c r="J1988" s="131"/>
      <c r="N1988" s="131"/>
      <c r="W1988" s="5"/>
      <c r="Y1988" s="184"/>
      <c r="AA1988" s="184"/>
      <c r="AQ1988" s="184"/>
    </row>
    <row r="1989" spans="6:43" s="37" customFormat="1">
      <c r="F1989" s="131"/>
      <c r="J1989" s="131"/>
      <c r="N1989" s="131"/>
      <c r="W1989" s="5"/>
      <c r="Y1989" s="184"/>
      <c r="AA1989" s="184"/>
      <c r="AQ1989" s="184"/>
    </row>
    <row r="1990" spans="6:43" s="37" customFormat="1">
      <c r="F1990" s="131"/>
      <c r="J1990" s="131"/>
      <c r="N1990" s="131"/>
      <c r="W1990" s="5"/>
      <c r="Y1990" s="184"/>
      <c r="AA1990" s="184"/>
      <c r="AQ1990" s="184"/>
    </row>
    <row r="1991" spans="6:43" s="37" customFormat="1">
      <c r="F1991" s="131"/>
      <c r="J1991" s="131"/>
      <c r="N1991" s="131"/>
      <c r="W1991" s="5"/>
      <c r="Y1991" s="184"/>
      <c r="AA1991" s="184"/>
      <c r="AQ1991" s="184"/>
    </row>
    <row r="1992" spans="6:43" s="37" customFormat="1">
      <c r="F1992" s="131"/>
      <c r="J1992" s="131"/>
      <c r="N1992" s="131"/>
      <c r="W1992" s="5"/>
      <c r="Y1992" s="184"/>
      <c r="AA1992" s="184"/>
      <c r="AQ1992" s="184"/>
    </row>
    <row r="1993" spans="6:43" s="37" customFormat="1">
      <c r="F1993" s="131"/>
      <c r="J1993" s="131"/>
      <c r="N1993" s="131"/>
      <c r="W1993" s="5"/>
      <c r="Y1993" s="184"/>
      <c r="AA1993" s="184"/>
      <c r="AQ1993" s="184"/>
    </row>
    <row r="1994" spans="6:43" s="37" customFormat="1">
      <c r="F1994" s="131"/>
      <c r="J1994" s="131"/>
      <c r="N1994" s="131"/>
      <c r="W1994" s="5"/>
      <c r="Y1994" s="184"/>
      <c r="AA1994" s="184"/>
      <c r="AQ1994" s="184"/>
    </row>
    <row r="1995" spans="6:43" s="37" customFormat="1">
      <c r="F1995" s="131"/>
      <c r="J1995" s="131"/>
      <c r="N1995" s="131"/>
      <c r="W1995" s="5"/>
      <c r="Y1995" s="184"/>
      <c r="AA1995" s="184"/>
      <c r="AQ1995" s="184"/>
    </row>
    <row r="1996" spans="6:43" s="37" customFormat="1">
      <c r="F1996" s="131"/>
      <c r="J1996" s="131"/>
      <c r="N1996" s="131"/>
      <c r="W1996" s="5"/>
      <c r="Y1996" s="184"/>
      <c r="AA1996" s="184"/>
      <c r="AQ1996" s="184"/>
    </row>
    <row r="1997" spans="6:43" s="37" customFormat="1">
      <c r="F1997" s="131"/>
      <c r="J1997" s="131"/>
      <c r="N1997" s="131"/>
      <c r="W1997" s="5"/>
      <c r="Y1997" s="184"/>
      <c r="AA1997" s="184"/>
      <c r="AQ1997" s="184"/>
    </row>
    <row r="1998" spans="6:43" s="37" customFormat="1">
      <c r="F1998" s="131"/>
      <c r="J1998" s="131"/>
      <c r="N1998" s="131"/>
      <c r="W1998" s="5"/>
      <c r="Y1998" s="184"/>
      <c r="AA1998" s="184"/>
      <c r="AQ1998" s="184"/>
    </row>
    <row r="1999" spans="6:43" s="37" customFormat="1">
      <c r="F1999" s="131"/>
      <c r="J1999" s="131"/>
      <c r="N1999" s="131"/>
      <c r="W1999" s="5"/>
      <c r="Y1999" s="184"/>
      <c r="AA1999" s="184"/>
      <c r="AQ1999" s="184"/>
    </row>
    <row r="2000" spans="6:43" s="37" customFormat="1">
      <c r="F2000" s="131"/>
      <c r="J2000" s="131"/>
      <c r="N2000" s="131"/>
      <c r="W2000" s="5"/>
      <c r="Y2000" s="184"/>
      <c r="AA2000" s="184"/>
      <c r="AQ2000" s="184"/>
    </row>
    <row r="2001" spans="6:43" s="37" customFormat="1">
      <c r="F2001" s="131"/>
      <c r="J2001" s="131"/>
      <c r="N2001" s="131"/>
      <c r="W2001" s="5"/>
      <c r="Y2001" s="184"/>
      <c r="AA2001" s="184"/>
      <c r="AQ2001" s="184"/>
    </row>
    <row r="2002" spans="6:43" s="37" customFormat="1">
      <c r="F2002" s="131"/>
      <c r="J2002" s="131"/>
      <c r="N2002" s="131"/>
      <c r="W2002" s="5"/>
      <c r="Y2002" s="184"/>
      <c r="AA2002" s="184"/>
      <c r="AQ2002" s="184"/>
    </row>
    <row r="2003" spans="6:43" s="37" customFormat="1">
      <c r="F2003" s="131"/>
      <c r="J2003" s="131"/>
      <c r="N2003" s="131"/>
      <c r="W2003" s="5"/>
      <c r="Y2003" s="184"/>
      <c r="AA2003" s="184"/>
      <c r="AQ2003" s="184"/>
    </row>
    <row r="2004" spans="6:43" s="37" customFormat="1">
      <c r="F2004" s="131"/>
      <c r="J2004" s="131"/>
      <c r="N2004" s="131"/>
      <c r="W2004" s="5"/>
      <c r="Y2004" s="184"/>
      <c r="AA2004" s="184"/>
      <c r="AQ2004" s="184"/>
    </row>
    <row r="2005" spans="6:43" s="37" customFormat="1">
      <c r="F2005" s="131"/>
      <c r="J2005" s="131"/>
      <c r="N2005" s="131"/>
      <c r="W2005" s="5"/>
      <c r="Y2005" s="184"/>
      <c r="AA2005" s="184"/>
      <c r="AQ2005" s="184"/>
    </row>
    <row r="2006" spans="6:43" s="37" customFormat="1">
      <c r="F2006" s="131"/>
      <c r="J2006" s="131"/>
      <c r="N2006" s="131"/>
      <c r="W2006" s="5"/>
      <c r="Y2006" s="184"/>
      <c r="AA2006" s="184"/>
      <c r="AQ2006" s="184"/>
    </row>
    <row r="2007" spans="6:43" s="37" customFormat="1">
      <c r="F2007" s="131"/>
      <c r="J2007" s="131"/>
      <c r="N2007" s="131"/>
      <c r="W2007" s="5"/>
      <c r="Y2007" s="184"/>
      <c r="AA2007" s="184"/>
      <c r="AQ2007" s="184"/>
    </row>
    <row r="2008" spans="6:43" s="37" customFormat="1">
      <c r="F2008" s="131"/>
      <c r="J2008" s="131"/>
      <c r="N2008" s="131"/>
      <c r="W2008" s="5"/>
      <c r="Y2008" s="184"/>
      <c r="AA2008" s="184"/>
      <c r="AQ2008" s="184"/>
    </row>
    <row r="2009" spans="6:43" s="37" customFormat="1">
      <c r="F2009" s="131"/>
      <c r="J2009" s="131"/>
      <c r="N2009" s="131"/>
      <c r="W2009" s="5"/>
      <c r="Y2009" s="184"/>
      <c r="AA2009" s="184"/>
      <c r="AQ2009" s="184"/>
    </row>
    <row r="2010" spans="6:43" s="37" customFormat="1">
      <c r="F2010" s="131"/>
      <c r="J2010" s="131"/>
      <c r="N2010" s="131"/>
      <c r="W2010" s="5"/>
      <c r="Y2010" s="184"/>
      <c r="AA2010" s="184"/>
      <c r="AQ2010" s="184"/>
    </row>
    <row r="2011" spans="6:43" s="37" customFormat="1">
      <c r="F2011" s="131"/>
      <c r="J2011" s="131"/>
      <c r="N2011" s="131"/>
      <c r="W2011" s="5"/>
      <c r="Y2011" s="184"/>
      <c r="AA2011" s="184"/>
      <c r="AQ2011" s="184"/>
    </row>
    <row r="2012" spans="6:43" s="37" customFormat="1">
      <c r="F2012" s="131"/>
      <c r="J2012" s="131"/>
      <c r="N2012" s="131"/>
      <c r="W2012" s="5"/>
      <c r="Y2012" s="184"/>
      <c r="AA2012" s="184"/>
      <c r="AQ2012" s="184"/>
    </row>
    <row r="2013" spans="6:43" s="37" customFormat="1">
      <c r="F2013" s="131"/>
      <c r="J2013" s="131"/>
      <c r="N2013" s="131"/>
      <c r="W2013" s="5"/>
      <c r="Y2013" s="184"/>
      <c r="AA2013" s="184"/>
      <c r="AQ2013" s="184"/>
    </row>
    <row r="2014" spans="6:43" s="37" customFormat="1">
      <c r="F2014" s="131"/>
      <c r="J2014" s="131"/>
      <c r="N2014" s="131"/>
      <c r="W2014" s="5"/>
      <c r="Y2014" s="184"/>
      <c r="AA2014" s="184"/>
      <c r="AQ2014" s="184"/>
    </row>
    <row r="2015" spans="6:43" s="37" customFormat="1">
      <c r="F2015" s="131"/>
      <c r="J2015" s="131"/>
      <c r="N2015" s="131"/>
      <c r="W2015" s="5"/>
      <c r="Y2015" s="184"/>
      <c r="AA2015" s="184"/>
      <c r="AQ2015" s="184"/>
    </row>
    <row r="2016" spans="6:43" s="37" customFormat="1">
      <c r="F2016" s="131"/>
      <c r="J2016" s="131"/>
      <c r="N2016" s="131"/>
      <c r="W2016" s="5"/>
      <c r="Y2016" s="184"/>
      <c r="AA2016" s="184"/>
      <c r="AQ2016" s="184"/>
    </row>
    <row r="2017" spans="6:43" s="37" customFormat="1">
      <c r="F2017" s="131"/>
      <c r="J2017" s="131"/>
      <c r="N2017" s="131"/>
      <c r="W2017" s="5"/>
      <c r="Y2017" s="184"/>
      <c r="AA2017" s="184"/>
      <c r="AQ2017" s="184"/>
    </row>
    <row r="2018" spans="6:43" s="37" customFormat="1">
      <c r="F2018" s="131"/>
      <c r="J2018" s="131"/>
      <c r="N2018" s="131"/>
      <c r="W2018" s="5"/>
      <c r="Y2018" s="184"/>
      <c r="AA2018" s="184"/>
      <c r="AQ2018" s="184"/>
    </row>
    <row r="2019" spans="6:43" s="37" customFormat="1">
      <c r="F2019" s="131"/>
      <c r="J2019" s="131"/>
      <c r="N2019" s="131"/>
      <c r="W2019" s="5"/>
      <c r="Y2019" s="184"/>
      <c r="AA2019" s="184"/>
      <c r="AQ2019" s="184"/>
    </row>
    <row r="2020" spans="6:43" s="37" customFormat="1">
      <c r="F2020" s="131"/>
      <c r="J2020" s="131"/>
      <c r="N2020" s="131"/>
      <c r="W2020" s="5"/>
      <c r="Y2020" s="184"/>
      <c r="AA2020" s="184"/>
      <c r="AQ2020" s="184"/>
    </row>
    <row r="2021" spans="6:43" s="37" customFormat="1">
      <c r="F2021" s="131"/>
      <c r="J2021" s="131"/>
      <c r="N2021" s="131"/>
      <c r="W2021" s="5"/>
      <c r="Y2021" s="184"/>
      <c r="AA2021" s="184"/>
      <c r="AQ2021" s="184"/>
    </row>
    <row r="2022" spans="6:43" s="37" customFormat="1">
      <c r="F2022" s="131"/>
      <c r="J2022" s="131"/>
      <c r="N2022" s="131"/>
      <c r="W2022" s="5"/>
      <c r="Y2022" s="184"/>
      <c r="AA2022" s="184"/>
      <c r="AQ2022" s="184"/>
    </row>
    <row r="2023" spans="6:43" s="37" customFormat="1">
      <c r="F2023" s="131"/>
      <c r="J2023" s="131"/>
      <c r="N2023" s="131"/>
      <c r="W2023" s="5"/>
      <c r="Y2023" s="184"/>
      <c r="AA2023" s="184"/>
      <c r="AQ2023" s="184"/>
    </row>
    <row r="2024" spans="6:43" s="37" customFormat="1">
      <c r="F2024" s="131"/>
      <c r="J2024" s="131"/>
      <c r="N2024" s="131"/>
      <c r="W2024" s="5"/>
      <c r="Y2024" s="184"/>
      <c r="AA2024" s="184"/>
      <c r="AQ2024" s="184"/>
    </row>
    <row r="2025" spans="6:43" s="37" customFormat="1">
      <c r="F2025" s="131"/>
      <c r="J2025" s="131"/>
      <c r="N2025" s="131"/>
      <c r="W2025" s="5"/>
      <c r="Y2025" s="184"/>
      <c r="AA2025" s="184"/>
      <c r="AQ2025" s="184"/>
    </row>
    <row r="2026" spans="6:43" s="37" customFormat="1">
      <c r="F2026" s="131"/>
      <c r="J2026" s="131"/>
      <c r="N2026" s="131"/>
      <c r="W2026" s="5"/>
      <c r="Y2026" s="184"/>
      <c r="AA2026" s="184"/>
      <c r="AQ2026" s="184"/>
    </row>
    <row r="2027" spans="6:43" s="37" customFormat="1">
      <c r="F2027" s="131"/>
      <c r="J2027" s="131"/>
      <c r="N2027" s="131"/>
      <c r="W2027" s="5"/>
      <c r="Y2027" s="184"/>
      <c r="AA2027" s="184"/>
      <c r="AQ2027" s="184"/>
    </row>
    <row r="2028" spans="6:43" s="37" customFormat="1">
      <c r="F2028" s="131"/>
      <c r="J2028" s="131"/>
      <c r="N2028" s="131"/>
      <c r="W2028" s="5"/>
      <c r="Y2028" s="184"/>
      <c r="AA2028" s="184"/>
      <c r="AQ2028" s="184"/>
    </row>
    <row r="2029" spans="6:43" s="37" customFormat="1">
      <c r="F2029" s="131"/>
      <c r="J2029" s="131"/>
      <c r="N2029" s="131"/>
      <c r="W2029" s="5"/>
      <c r="Y2029" s="184"/>
      <c r="AA2029" s="184"/>
      <c r="AQ2029" s="184"/>
    </row>
    <row r="2030" spans="6:43" s="37" customFormat="1">
      <c r="F2030" s="131"/>
      <c r="J2030" s="131"/>
      <c r="N2030" s="131"/>
      <c r="W2030" s="5"/>
      <c r="Y2030" s="184"/>
      <c r="AA2030" s="184"/>
      <c r="AQ2030" s="184"/>
    </row>
    <row r="2031" spans="6:43" s="37" customFormat="1">
      <c r="F2031" s="131"/>
      <c r="J2031" s="131"/>
      <c r="N2031" s="131"/>
      <c r="W2031" s="5"/>
      <c r="Y2031" s="184"/>
      <c r="AA2031" s="184"/>
      <c r="AQ2031" s="184"/>
    </row>
    <row r="2032" spans="6:43" s="37" customFormat="1">
      <c r="F2032" s="131"/>
      <c r="J2032" s="131"/>
      <c r="N2032" s="131"/>
      <c r="W2032" s="5"/>
      <c r="Y2032" s="184"/>
      <c r="AA2032" s="184"/>
      <c r="AQ2032" s="184"/>
    </row>
    <row r="2033" spans="6:43" s="37" customFormat="1">
      <c r="F2033" s="131"/>
      <c r="J2033" s="131"/>
      <c r="N2033" s="131"/>
      <c r="W2033" s="5"/>
      <c r="Y2033" s="184"/>
      <c r="AA2033" s="184"/>
      <c r="AQ2033" s="184"/>
    </row>
    <row r="2034" spans="6:43" s="37" customFormat="1">
      <c r="F2034" s="131"/>
      <c r="J2034" s="131"/>
      <c r="N2034" s="131"/>
      <c r="W2034" s="5"/>
      <c r="Y2034" s="184"/>
      <c r="AA2034" s="184"/>
      <c r="AQ2034" s="184"/>
    </row>
    <row r="2035" spans="6:43" s="37" customFormat="1">
      <c r="F2035" s="131"/>
      <c r="J2035" s="131"/>
      <c r="N2035" s="131"/>
      <c r="W2035" s="5"/>
      <c r="Y2035" s="184"/>
      <c r="AA2035" s="184"/>
      <c r="AQ2035" s="184"/>
    </row>
    <row r="2036" spans="6:43" s="37" customFormat="1">
      <c r="F2036" s="131"/>
      <c r="J2036" s="131"/>
      <c r="N2036" s="131"/>
      <c r="W2036" s="5"/>
      <c r="Y2036" s="184"/>
      <c r="AA2036" s="184"/>
      <c r="AQ2036" s="184"/>
    </row>
    <row r="2037" spans="6:43" s="37" customFormat="1">
      <c r="F2037" s="131"/>
      <c r="J2037" s="131"/>
      <c r="N2037" s="131"/>
      <c r="W2037" s="5"/>
      <c r="Y2037" s="184"/>
      <c r="AA2037" s="184"/>
      <c r="AQ2037" s="184"/>
    </row>
    <row r="2038" spans="6:43" s="37" customFormat="1">
      <c r="F2038" s="131"/>
      <c r="J2038" s="131"/>
      <c r="N2038" s="131"/>
      <c r="W2038" s="5"/>
      <c r="Y2038" s="184"/>
      <c r="AA2038" s="184"/>
      <c r="AQ2038" s="184"/>
    </row>
    <row r="2039" spans="6:43" s="37" customFormat="1">
      <c r="F2039" s="131"/>
      <c r="J2039" s="131"/>
      <c r="N2039" s="131"/>
      <c r="W2039" s="5"/>
      <c r="Y2039" s="184"/>
      <c r="AA2039" s="184"/>
      <c r="AQ2039" s="184"/>
    </row>
    <row r="2040" spans="6:43" s="37" customFormat="1">
      <c r="F2040" s="131"/>
      <c r="J2040" s="131"/>
      <c r="N2040" s="131"/>
      <c r="W2040" s="5"/>
      <c r="Y2040" s="184"/>
      <c r="AA2040" s="184"/>
      <c r="AQ2040" s="184"/>
    </row>
    <row r="2041" spans="6:43" s="37" customFormat="1">
      <c r="F2041" s="131"/>
      <c r="J2041" s="131"/>
      <c r="N2041" s="131"/>
      <c r="W2041" s="5"/>
      <c r="Y2041" s="184"/>
      <c r="AA2041" s="184"/>
      <c r="AQ2041" s="184"/>
    </row>
    <row r="2042" spans="6:43" s="37" customFormat="1">
      <c r="F2042" s="131"/>
      <c r="J2042" s="131"/>
      <c r="N2042" s="131"/>
      <c r="W2042" s="5"/>
      <c r="Y2042" s="184"/>
      <c r="AA2042" s="184"/>
      <c r="AQ2042" s="184"/>
    </row>
    <row r="2043" spans="6:43" s="37" customFormat="1">
      <c r="F2043" s="131"/>
      <c r="J2043" s="131"/>
      <c r="N2043" s="131"/>
      <c r="W2043" s="5"/>
      <c r="Y2043" s="184"/>
      <c r="AA2043" s="184"/>
      <c r="AQ2043" s="184"/>
    </row>
    <row r="2044" spans="6:43" s="37" customFormat="1">
      <c r="F2044" s="131"/>
      <c r="J2044" s="131"/>
      <c r="N2044" s="131"/>
      <c r="W2044" s="5"/>
      <c r="Y2044" s="184"/>
      <c r="AA2044" s="184"/>
      <c r="AQ2044" s="184"/>
    </row>
    <row r="2045" spans="6:43" s="37" customFormat="1">
      <c r="F2045" s="131"/>
      <c r="J2045" s="131"/>
      <c r="N2045" s="131"/>
      <c r="W2045" s="5"/>
      <c r="Y2045" s="184"/>
      <c r="AA2045" s="184"/>
      <c r="AQ2045" s="184"/>
    </row>
    <row r="2046" spans="6:43" s="37" customFormat="1">
      <c r="F2046" s="131"/>
      <c r="J2046" s="131"/>
      <c r="N2046" s="131"/>
      <c r="W2046" s="5"/>
      <c r="Y2046" s="184"/>
      <c r="AA2046" s="184"/>
      <c r="AQ2046" s="184"/>
    </row>
    <row r="2047" spans="6:43" s="37" customFormat="1">
      <c r="F2047" s="131"/>
      <c r="J2047" s="131"/>
      <c r="N2047" s="131"/>
      <c r="W2047" s="5"/>
      <c r="Y2047" s="184"/>
      <c r="AA2047" s="184"/>
      <c r="AQ2047" s="184"/>
    </row>
    <row r="2048" spans="6:43" s="37" customFormat="1">
      <c r="F2048" s="131"/>
      <c r="J2048" s="131"/>
      <c r="N2048" s="131"/>
      <c r="W2048" s="5"/>
      <c r="Y2048" s="184"/>
      <c r="AA2048" s="184"/>
      <c r="AQ2048" s="184"/>
    </row>
    <row r="2049" spans="6:43" s="37" customFormat="1">
      <c r="F2049" s="131"/>
      <c r="J2049" s="131"/>
      <c r="N2049" s="131"/>
      <c r="W2049" s="5"/>
      <c r="Y2049" s="184"/>
      <c r="AA2049" s="184"/>
      <c r="AQ2049" s="184"/>
    </row>
    <row r="2050" spans="6:43" s="37" customFormat="1">
      <c r="F2050" s="131"/>
      <c r="J2050" s="131"/>
      <c r="N2050" s="131"/>
      <c r="W2050" s="5"/>
      <c r="Y2050" s="184"/>
      <c r="AA2050" s="184"/>
      <c r="AQ2050" s="184"/>
    </row>
    <row r="2051" spans="6:43" s="37" customFormat="1">
      <c r="F2051" s="131"/>
      <c r="J2051" s="131"/>
      <c r="N2051" s="131"/>
      <c r="W2051" s="5"/>
      <c r="Y2051" s="184"/>
      <c r="AA2051" s="184"/>
      <c r="AQ2051" s="184"/>
    </row>
    <row r="2052" spans="6:43" s="37" customFormat="1">
      <c r="F2052" s="131"/>
      <c r="J2052" s="131"/>
      <c r="N2052" s="131"/>
      <c r="W2052" s="5"/>
      <c r="Y2052" s="184"/>
      <c r="AA2052" s="184"/>
      <c r="AQ2052" s="184"/>
    </row>
    <row r="2053" spans="6:43" s="37" customFormat="1">
      <c r="F2053" s="131"/>
      <c r="J2053" s="131"/>
      <c r="N2053" s="131"/>
      <c r="W2053" s="5"/>
      <c r="Y2053" s="184"/>
      <c r="AA2053" s="184"/>
      <c r="AQ2053" s="184"/>
    </row>
    <row r="2054" spans="6:43" s="37" customFormat="1">
      <c r="F2054" s="131"/>
      <c r="J2054" s="131"/>
      <c r="N2054" s="131"/>
      <c r="W2054" s="5"/>
      <c r="Y2054" s="184"/>
      <c r="AA2054" s="184"/>
      <c r="AQ2054" s="184"/>
    </row>
    <row r="2055" spans="6:43" s="37" customFormat="1">
      <c r="F2055" s="131"/>
      <c r="J2055" s="131"/>
      <c r="N2055" s="131"/>
      <c r="W2055" s="5"/>
      <c r="Y2055" s="184"/>
      <c r="AA2055" s="184"/>
      <c r="AQ2055" s="184"/>
    </row>
    <row r="2056" spans="6:43" s="37" customFormat="1">
      <c r="F2056" s="131"/>
      <c r="J2056" s="131"/>
      <c r="N2056" s="131"/>
      <c r="W2056" s="5"/>
      <c r="Y2056" s="184"/>
      <c r="AA2056" s="184"/>
      <c r="AQ2056" s="184"/>
    </row>
    <row r="2057" spans="6:43" s="37" customFormat="1">
      <c r="F2057" s="131"/>
      <c r="J2057" s="131"/>
      <c r="N2057" s="131"/>
      <c r="W2057" s="5"/>
      <c r="Y2057" s="184"/>
      <c r="AA2057" s="184"/>
      <c r="AQ2057" s="184"/>
    </row>
    <row r="2058" spans="6:43" s="37" customFormat="1">
      <c r="F2058" s="131"/>
      <c r="J2058" s="131"/>
      <c r="N2058" s="131"/>
      <c r="W2058" s="5"/>
      <c r="Y2058" s="184"/>
      <c r="AA2058" s="184"/>
      <c r="AQ2058" s="184"/>
    </row>
    <row r="2059" spans="6:43" s="37" customFormat="1">
      <c r="F2059" s="131"/>
      <c r="J2059" s="131"/>
      <c r="N2059" s="131"/>
      <c r="W2059" s="5"/>
      <c r="Y2059" s="184"/>
      <c r="AA2059" s="184"/>
      <c r="AQ2059" s="184"/>
    </row>
    <row r="2060" spans="6:43" s="37" customFormat="1">
      <c r="F2060" s="131"/>
      <c r="J2060" s="131"/>
      <c r="N2060" s="131"/>
      <c r="W2060" s="5"/>
      <c r="Y2060" s="184"/>
      <c r="AA2060" s="184"/>
      <c r="AQ2060" s="184"/>
    </row>
    <row r="2061" spans="6:43" s="37" customFormat="1">
      <c r="F2061" s="131"/>
      <c r="J2061" s="131"/>
      <c r="N2061" s="131"/>
      <c r="W2061" s="5"/>
      <c r="Y2061" s="184"/>
      <c r="AA2061" s="184"/>
      <c r="AQ2061" s="184"/>
    </row>
    <row r="2062" spans="6:43" s="37" customFormat="1">
      <c r="F2062" s="131"/>
      <c r="J2062" s="131"/>
      <c r="N2062" s="131"/>
      <c r="W2062" s="5"/>
      <c r="Y2062" s="184"/>
      <c r="AA2062" s="184"/>
      <c r="AQ2062" s="184"/>
    </row>
    <row r="2063" spans="6:43" s="37" customFormat="1">
      <c r="F2063" s="131"/>
      <c r="J2063" s="131"/>
      <c r="N2063" s="131"/>
      <c r="W2063" s="5"/>
      <c r="Y2063" s="184"/>
      <c r="AA2063" s="184"/>
      <c r="AQ2063" s="184"/>
    </row>
    <row r="2064" spans="6:43" s="37" customFormat="1">
      <c r="F2064" s="131"/>
      <c r="J2064" s="131"/>
      <c r="N2064" s="131"/>
      <c r="W2064" s="5"/>
      <c r="Y2064" s="184"/>
      <c r="AA2064" s="184"/>
      <c r="AQ2064" s="184"/>
    </row>
    <row r="2065" spans="6:43" s="37" customFormat="1">
      <c r="F2065" s="131"/>
      <c r="J2065" s="131"/>
      <c r="N2065" s="131"/>
      <c r="W2065" s="5"/>
      <c r="Y2065" s="184"/>
      <c r="AA2065" s="184"/>
      <c r="AQ2065" s="184"/>
    </row>
    <row r="2066" spans="6:43" s="37" customFormat="1">
      <c r="F2066" s="131"/>
      <c r="J2066" s="131"/>
      <c r="N2066" s="131"/>
      <c r="W2066" s="5"/>
      <c r="Y2066" s="184"/>
      <c r="AA2066" s="184"/>
      <c r="AQ2066" s="184"/>
    </row>
    <row r="2067" spans="6:43" s="37" customFormat="1">
      <c r="F2067" s="131"/>
      <c r="J2067" s="131"/>
      <c r="N2067" s="131"/>
      <c r="W2067" s="5"/>
      <c r="Y2067" s="184"/>
      <c r="AA2067" s="184"/>
      <c r="AQ2067" s="184"/>
    </row>
    <row r="2068" spans="6:43" s="37" customFormat="1">
      <c r="F2068" s="131"/>
      <c r="J2068" s="131"/>
      <c r="N2068" s="131"/>
      <c r="W2068" s="5"/>
      <c r="Y2068" s="184"/>
      <c r="AA2068" s="184"/>
      <c r="AQ2068" s="184"/>
    </row>
    <row r="2069" spans="6:43" s="37" customFormat="1">
      <c r="F2069" s="131"/>
      <c r="J2069" s="131"/>
      <c r="N2069" s="131"/>
      <c r="W2069" s="5"/>
      <c r="Y2069" s="184"/>
      <c r="AA2069" s="184"/>
      <c r="AQ2069" s="184"/>
    </row>
    <row r="2070" spans="6:43" s="37" customFormat="1">
      <c r="F2070" s="131"/>
      <c r="J2070" s="131"/>
      <c r="N2070" s="131"/>
      <c r="W2070" s="5"/>
      <c r="Y2070" s="184"/>
      <c r="AA2070" s="184"/>
      <c r="AQ2070" s="184"/>
    </row>
    <row r="2071" spans="6:43" s="37" customFormat="1">
      <c r="F2071" s="131"/>
      <c r="J2071" s="131"/>
      <c r="N2071" s="131"/>
      <c r="W2071" s="5"/>
      <c r="Y2071" s="184"/>
      <c r="AA2071" s="184"/>
      <c r="AQ2071" s="184"/>
    </row>
    <row r="2072" spans="6:43" s="37" customFormat="1">
      <c r="F2072" s="131"/>
      <c r="J2072" s="131"/>
      <c r="N2072" s="131"/>
      <c r="W2072" s="5"/>
      <c r="Y2072" s="184"/>
      <c r="AA2072" s="184"/>
      <c r="AQ2072" s="184"/>
    </row>
    <row r="2073" spans="6:43" s="37" customFormat="1">
      <c r="F2073" s="131"/>
      <c r="J2073" s="131"/>
      <c r="N2073" s="131"/>
      <c r="W2073" s="5"/>
      <c r="Y2073" s="184"/>
      <c r="AA2073" s="184"/>
      <c r="AQ2073" s="184"/>
    </row>
    <row r="2074" spans="6:43" s="37" customFormat="1">
      <c r="F2074" s="131"/>
      <c r="J2074" s="131"/>
      <c r="N2074" s="131"/>
      <c r="W2074" s="5"/>
      <c r="Y2074" s="184"/>
      <c r="AA2074" s="184"/>
      <c r="AQ2074" s="184"/>
    </row>
    <row r="2075" spans="6:43" s="37" customFormat="1">
      <c r="F2075" s="131"/>
      <c r="J2075" s="131"/>
      <c r="N2075" s="131"/>
      <c r="W2075" s="5"/>
      <c r="Y2075" s="184"/>
      <c r="AA2075" s="184"/>
      <c r="AQ2075" s="184"/>
    </row>
    <row r="2076" spans="6:43" s="37" customFormat="1">
      <c r="F2076" s="131"/>
      <c r="J2076" s="131"/>
      <c r="N2076" s="131"/>
      <c r="W2076" s="5"/>
      <c r="Y2076" s="184"/>
      <c r="AA2076" s="184"/>
      <c r="AQ2076" s="184"/>
    </row>
    <row r="2077" spans="6:43" s="37" customFormat="1">
      <c r="F2077" s="131"/>
      <c r="J2077" s="131"/>
      <c r="N2077" s="131"/>
      <c r="W2077" s="5"/>
      <c r="Y2077" s="184"/>
      <c r="AA2077" s="184"/>
      <c r="AQ2077" s="184"/>
    </row>
    <row r="2078" spans="6:43" s="37" customFormat="1">
      <c r="F2078" s="131"/>
      <c r="J2078" s="131"/>
      <c r="N2078" s="131"/>
      <c r="W2078" s="5"/>
      <c r="Y2078" s="184"/>
      <c r="AA2078" s="184"/>
      <c r="AQ2078" s="184"/>
    </row>
    <row r="2079" spans="6:43" s="37" customFormat="1">
      <c r="F2079" s="131"/>
      <c r="J2079" s="131"/>
      <c r="N2079" s="131"/>
      <c r="W2079" s="5"/>
      <c r="Y2079" s="184"/>
      <c r="AA2079" s="184"/>
      <c r="AQ2079" s="184"/>
    </row>
    <row r="2080" spans="6:43" s="37" customFormat="1">
      <c r="F2080" s="131"/>
      <c r="J2080" s="131"/>
      <c r="N2080" s="131"/>
      <c r="W2080" s="5"/>
      <c r="Y2080" s="184"/>
      <c r="AA2080" s="184"/>
      <c r="AQ2080" s="184"/>
    </row>
    <row r="2081" spans="6:43" s="37" customFormat="1">
      <c r="F2081" s="131"/>
      <c r="J2081" s="131"/>
      <c r="N2081" s="131"/>
      <c r="W2081" s="5"/>
      <c r="Y2081" s="184"/>
      <c r="AA2081" s="184"/>
      <c r="AQ2081" s="184"/>
    </row>
    <row r="2082" spans="6:43" s="37" customFormat="1">
      <c r="F2082" s="131"/>
      <c r="J2082" s="131"/>
      <c r="N2082" s="131"/>
      <c r="W2082" s="5"/>
      <c r="Y2082" s="184"/>
      <c r="AA2082" s="184"/>
      <c r="AQ2082" s="184"/>
    </row>
    <row r="2083" spans="6:43" s="37" customFormat="1">
      <c r="F2083" s="131"/>
      <c r="J2083" s="131"/>
      <c r="N2083" s="131"/>
      <c r="W2083" s="5"/>
      <c r="Y2083" s="184"/>
      <c r="AA2083" s="184"/>
      <c r="AQ2083" s="184"/>
    </row>
    <row r="2084" spans="6:43" s="37" customFormat="1">
      <c r="F2084" s="131"/>
      <c r="J2084" s="131"/>
      <c r="N2084" s="131"/>
      <c r="W2084" s="5"/>
      <c r="Y2084" s="184"/>
      <c r="AA2084" s="184"/>
      <c r="AQ2084" s="184"/>
    </row>
    <row r="2085" spans="6:43" s="37" customFormat="1">
      <c r="F2085" s="131"/>
      <c r="J2085" s="131"/>
      <c r="N2085" s="131"/>
      <c r="W2085" s="5"/>
      <c r="Y2085" s="184"/>
      <c r="AA2085" s="184"/>
      <c r="AQ2085" s="184"/>
    </row>
    <row r="2086" spans="6:43" s="37" customFormat="1">
      <c r="F2086" s="131"/>
      <c r="J2086" s="131"/>
      <c r="N2086" s="131"/>
      <c r="W2086" s="5"/>
      <c r="Y2086" s="184"/>
      <c r="AA2086" s="184"/>
      <c r="AQ2086" s="184"/>
    </row>
    <row r="2087" spans="6:43" s="37" customFormat="1">
      <c r="F2087" s="131"/>
      <c r="J2087" s="131"/>
      <c r="N2087" s="131"/>
      <c r="W2087" s="5"/>
      <c r="Y2087" s="184"/>
      <c r="AA2087" s="184"/>
      <c r="AQ2087" s="184"/>
    </row>
    <row r="2088" spans="6:43" s="37" customFormat="1">
      <c r="F2088" s="131"/>
      <c r="J2088" s="131"/>
      <c r="N2088" s="131"/>
      <c r="W2088" s="5"/>
      <c r="Y2088" s="184"/>
      <c r="AA2088" s="184"/>
      <c r="AQ2088" s="184"/>
    </row>
    <row r="2089" spans="6:43" s="37" customFormat="1">
      <c r="F2089" s="131"/>
      <c r="J2089" s="131"/>
      <c r="N2089" s="131"/>
      <c r="W2089" s="5"/>
      <c r="Y2089" s="184"/>
      <c r="AA2089" s="184"/>
      <c r="AQ2089" s="184"/>
    </row>
    <row r="2090" spans="6:43" s="37" customFormat="1">
      <c r="F2090" s="131"/>
      <c r="J2090" s="131"/>
      <c r="N2090" s="131"/>
      <c r="W2090" s="5"/>
      <c r="Y2090" s="184"/>
      <c r="AA2090" s="184"/>
      <c r="AQ2090" s="184"/>
    </row>
    <row r="2091" spans="6:43" s="37" customFormat="1">
      <c r="F2091" s="131"/>
      <c r="J2091" s="131"/>
      <c r="N2091" s="131"/>
      <c r="W2091" s="5"/>
      <c r="Y2091" s="184"/>
      <c r="AA2091" s="184"/>
      <c r="AQ2091" s="184"/>
    </row>
    <row r="2092" spans="6:43" s="37" customFormat="1">
      <c r="F2092" s="131"/>
      <c r="J2092" s="131"/>
      <c r="N2092" s="131"/>
      <c r="W2092" s="5"/>
      <c r="Y2092" s="184"/>
      <c r="AA2092" s="184"/>
      <c r="AQ2092" s="184"/>
    </row>
    <row r="2093" spans="6:43" s="37" customFormat="1">
      <c r="F2093" s="131"/>
      <c r="J2093" s="131"/>
      <c r="N2093" s="131"/>
      <c r="W2093" s="5"/>
      <c r="Y2093" s="184"/>
      <c r="AA2093" s="184"/>
      <c r="AQ2093" s="184"/>
    </row>
    <row r="2094" spans="6:43" s="37" customFormat="1">
      <c r="F2094" s="131"/>
      <c r="J2094" s="131"/>
      <c r="N2094" s="131"/>
      <c r="W2094" s="5"/>
      <c r="Y2094" s="184"/>
      <c r="AA2094" s="184"/>
      <c r="AQ2094" s="184"/>
    </row>
    <row r="2095" spans="6:43" s="37" customFormat="1">
      <c r="F2095" s="131"/>
      <c r="J2095" s="131"/>
      <c r="N2095" s="131"/>
      <c r="W2095" s="5"/>
      <c r="Y2095" s="184"/>
      <c r="AA2095" s="184"/>
      <c r="AQ2095" s="184"/>
    </row>
    <row r="2096" spans="6:43" s="37" customFormat="1">
      <c r="F2096" s="131"/>
      <c r="J2096" s="131"/>
      <c r="N2096" s="131"/>
      <c r="W2096" s="5"/>
      <c r="Y2096" s="184"/>
      <c r="AA2096" s="184"/>
      <c r="AQ2096" s="184"/>
    </row>
    <row r="2097" spans="6:43" s="37" customFormat="1">
      <c r="F2097" s="131"/>
      <c r="J2097" s="131"/>
      <c r="N2097" s="131"/>
      <c r="W2097" s="5"/>
      <c r="Y2097" s="184"/>
      <c r="AA2097" s="184"/>
      <c r="AQ2097" s="184"/>
    </row>
    <row r="2098" spans="6:43" s="37" customFormat="1">
      <c r="F2098" s="131"/>
      <c r="J2098" s="131"/>
      <c r="N2098" s="131"/>
      <c r="W2098" s="5"/>
      <c r="Y2098" s="184"/>
      <c r="AA2098" s="184"/>
      <c r="AQ2098" s="184"/>
    </row>
    <row r="2099" spans="6:43" s="37" customFormat="1">
      <c r="F2099" s="131"/>
      <c r="J2099" s="131"/>
      <c r="N2099" s="131"/>
      <c r="W2099" s="5"/>
      <c r="Y2099" s="184"/>
      <c r="AA2099" s="184"/>
      <c r="AQ2099" s="184"/>
    </row>
    <row r="2100" spans="6:43" s="37" customFormat="1">
      <c r="F2100" s="131"/>
      <c r="J2100" s="131"/>
      <c r="N2100" s="131"/>
      <c r="W2100" s="5"/>
      <c r="Y2100" s="184"/>
      <c r="AA2100" s="184"/>
      <c r="AQ2100" s="184"/>
    </row>
    <row r="2101" spans="6:43" s="37" customFormat="1">
      <c r="F2101" s="131"/>
      <c r="J2101" s="131"/>
      <c r="N2101" s="131"/>
      <c r="W2101" s="5"/>
      <c r="Y2101" s="184"/>
      <c r="AA2101" s="184"/>
      <c r="AQ2101" s="184"/>
    </row>
    <row r="2102" spans="6:43" s="37" customFormat="1">
      <c r="F2102" s="131"/>
      <c r="J2102" s="131"/>
      <c r="N2102" s="131"/>
      <c r="W2102" s="5"/>
      <c r="Y2102" s="184"/>
      <c r="AA2102" s="184"/>
      <c r="AQ2102" s="184"/>
    </row>
    <row r="2103" spans="6:43" s="37" customFormat="1">
      <c r="F2103" s="131"/>
      <c r="J2103" s="131"/>
      <c r="N2103" s="131"/>
      <c r="W2103" s="5"/>
      <c r="Y2103" s="184"/>
      <c r="AA2103" s="184"/>
      <c r="AQ2103" s="184"/>
    </row>
    <row r="2104" spans="6:43" s="37" customFormat="1">
      <c r="F2104" s="131"/>
      <c r="J2104" s="131"/>
      <c r="N2104" s="131"/>
      <c r="W2104" s="5"/>
      <c r="Y2104" s="184"/>
      <c r="AA2104" s="184"/>
      <c r="AQ2104" s="184"/>
    </row>
    <row r="2105" spans="6:43" s="37" customFormat="1">
      <c r="F2105" s="131"/>
      <c r="J2105" s="131"/>
      <c r="N2105" s="131"/>
      <c r="W2105" s="5"/>
      <c r="Y2105" s="184"/>
      <c r="AA2105" s="184"/>
      <c r="AQ2105" s="184"/>
    </row>
    <row r="2106" spans="6:43" s="37" customFormat="1">
      <c r="F2106" s="131"/>
      <c r="J2106" s="131"/>
      <c r="N2106" s="131"/>
      <c r="W2106" s="5"/>
      <c r="Y2106" s="184"/>
      <c r="AA2106" s="184"/>
      <c r="AQ2106" s="184"/>
    </row>
    <row r="2107" spans="6:43" s="37" customFormat="1">
      <c r="F2107" s="131"/>
      <c r="J2107" s="131"/>
      <c r="N2107" s="131"/>
      <c r="W2107" s="5"/>
      <c r="Y2107" s="184"/>
      <c r="AA2107" s="184"/>
      <c r="AQ2107" s="184"/>
    </row>
    <row r="2108" spans="6:43" s="37" customFormat="1">
      <c r="F2108" s="131"/>
      <c r="J2108" s="131"/>
      <c r="N2108" s="131"/>
      <c r="W2108" s="5"/>
      <c r="Y2108" s="184"/>
      <c r="AA2108" s="184"/>
      <c r="AQ2108" s="184"/>
    </row>
    <row r="2109" spans="6:43" s="37" customFormat="1">
      <c r="F2109" s="131"/>
      <c r="J2109" s="131"/>
      <c r="N2109" s="131"/>
      <c r="W2109" s="5"/>
      <c r="Y2109" s="184"/>
      <c r="AA2109" s="184"/>
      <c r="AQ2109" s="184"/>
    </row>
    <row r="2110" spans="6:43" s="37" customFormat="1">
      <c r="F2110" s="131"/>
      <c r="J2110" s="131"/>
      <c r="N2110" s="131"/>
      <c r="W2110" s="5"/>
      <c r="Y2110" s="184"/>
      <c r="AA2110" s="184"/>
      <c r="AQ2110" s="184"/>
    </row>
    <row r="2111" spans="6:43" s="37" customFormat="1">
      <c r="F2111" s="131"/>
      <c r="J2111" s="131"/>
      <c r="N2111" s="131"/>
      <c r="W2111" s="5"/>
      <c r="Y2111" s="184"/>
      <c r="AA2111" s="184"/>
      <c r="AQ2111" s="184"/>
    </row>
    <row r="2112" spans="6:43" s="37" customFormat="1">
      <c r="F2112" s="131"/>
      <c r="J2112" s="131"/>
      <c r="N2112" s="131"/>
      <c r="W2112" s="5"/>
      <c r="Y2112" s="184"/>
      <c r="AA2112" s="184"/>
      <c r="AQ2112" s="184"/>
    </row>
    <row r="2113" spans="6:43" s="37" customFormat="1">
      <c r="F2113" s="131"/>
      <c r="J2113" s="131"/>
      <c r="N2113" s="131"/>
      <c r="W2113" s="5"/>
      <c r="Y2113" s="184"/>
      <c r="AA2113" s="184"/>
      <c r="AQ2113" s="184"/>
    </row>
    <row r="2114" spans="6:43" s="37" customFormat="1">
      <c r="F2114" s="131"/>
      <c r="J2114" s="131"/>
      <c r="N2114" s="131"/>
      <c r="W2114" s="5"/>
      <c r="Y2114" s="184"/>
      <c r="AA2114" s="184"/>
      <c r="AQ2114" s="184"/>
    </row>
    <row r="2115" spans="6:43" s="37" customFormat="1">
      <c r="F2115" s="131"/>
      <c r="J2115" s="131"/>
      <c r="N2115" s="131"/>
      <c r="W2115" s="5"/>
      <c r="Y2115" s="184"/>
      <c r="AA2115" s="184"/>
      <c r="AQ2115" s="184"/>
    </row>
    <row r="2116" spans="6:43" s="37" customFormat="1">
      <c r="F2116" s="131"/>
      <c r="J2116" s="131"/>
      <c r="N2116" s="131"/>
      <c r="W2116" s="5"/>
      <c r="Y2116" s="184"/>
      <c r="AA2116" s="184"/>
      <c r="AQ2116" s="184"/>
    </row>
    <row r="2117" spans="6:43" s="37" customFormat="1">
      <c r="F2117" s="131"/>
      <c r="J2117" s="131"/>
      <c r="N2117" s="131"/>
      <c r="W2117" s="5"/>
      <c r="Y2117" s="184"/>
      <c r="AA2117" s="184"/>
      <c r="AQ2117" s="184"/>
    </row>
    <row r="2118" spans="6:43" s="37" customFormat="1">
      <c r="F2118" s="131"/>
      <c r="J2118" s="131"/>
      <c r="N2118" s="131"/>
      <c r="W2118" s="5"/>
      <c r="Y2118" s="184"/>
      <c r="AA2118" s="184"/>
      <c r="AQ2118" s="184"/>
    </row>
    <row r="2119" spans="6:43" s="37" customFormat="1">
      <c r="F2119" s="131"/>
      <c r="J2119" s="131"/>
      <c r="N2119" s="131"/>
      <c r="W2119" s="5"/>
      <c r="Y2119" s="184"/>
      <c r="AA2119" s="184"/>
      <c r="AQ2119" s="184"/>
    </row>
    <row r="2120" spans="6:43" s="37" customFormat="1">
      <c r="F2120" s="131"/>
      <c r="J2120" s="131"/>
      <c r="N2120" s="131"/>
      <c r="W2120" s="5"/>
      <c r="Y2120" s="184"/>
      <c r="AA2120" s="184"/>
      <c r="AQ2120" s="184"/>
    </row>
    <row r="2121" spans="6:43" s="37" customFormat="1">
      <c r="F2121" s="131"/>
      <c r="J2121" s="131"/>
      <c r="N2121" s="131"/>
      <c r="W2121" s="5"/>
      <c r="Y2121" s="184"/>
      <c r="AA2121" s="184"/>
      <c r="AQ2121" s="184"/>
    </row>
    <row r="2122" spans="6:43" s="37" customFormat="1">
      <c r="F2122" s="131"/>
      <c r="J2122" s="131"/>
      <c r="N2122" s="131"/>
      <c r="W2122" s="5"/>
      <c r="Y2122" s="184"/>
      <c r="AA2122" s="184"/>
      <c r="AQ2122" s="184"/>
    </row>
    <row r="2123" spans="6:43" s="37" customFormat="1">
      <c r="F2123" s="131"/>
      <c r="J2123" s="131"/>
      <c r="N2123" s="131"/>
      <c r="W2123" s="5"/>
      <c r="Y2123" s="184"/>
      <c r="AA2123" s="184"/>
      <c r="AQ2123" s="184"/>
    </row>
    <row r="2124" spans="6:43" s="37" customFormat="1">
      <c r="F2124" s="131"/>
      <c r="J2124" s="131"/>
      <c r="N2124" s="131"/>
      <c r="W2124" s="5"/>
      <c r="Y2124" s="184"/>
      <c r="AA2124" s="184"/>
      <c r="AQ2124" s="184"/>
    </row>
    <row r="2125" spans="6:43" s="37" customFormat="1">
      <c r="F2125" s="131"/>
      <c r="J2125" s="131"/>
      <c r="N2125" s="131"/>
      <c r="W2125" s="5"/>
      <c r="Y2125" s="184"/>
      <c r="AA2125" s="184"/>
      <c r="AQ2125" s="184"/>
    </row>
    <row r="2126" spans="6:43" s="37" customFormat="1">
      <c r="F2126" s="131"/>
      <c r="J2126" s="131"/>
      <c r="N2126" s="131"/>
      <c r="W2126" s="5"/>
      <c r="Y2126" s="184"/>
      <c r="AA2126" s="184"/>
      <c r="AQ2126" s="184"/>
    </row>
    <row r="2127" spans="6:43" s="37" customFormat="1">
      <c r="F2127" s="131"/>
      <c r="J2127" s="131"/>
      <c r="N2127" s="131"/>
      <c r="W2127" s="5"/>
      <c r="Y2127" s="184"/>
      <c r="AA2127" s="184"/>
      <c r="AQ2127" s="184"/>
    </row>
    <row r="2128" spans="6:43" s="37" customFormat="1">
      <c r="F2128" s="131"/>
      <c r="J2128" s="131"/>
      <c r="N2128" s="131"/>
      <c r="W2128" s="5"/>
      <c r="Y2128" s="184"/>
      <c r="AA2128" s="184"/>
      <c r="AQ2128" s="184"/>
    </row>
    <row r="2129" spans="6:43" s="37" customFormat="1">
      <c r="F2129" s="131"/>
      <c r="J2129" s="131"/>
      <c r="N2129" s="131"/>
      <c r="W2129" s="5"/>
      <c r="Y2129" s="184"/>
      <c r="AA2129" s="184"/>
      <c r="AQ2129" s="184"/>
    </row>
    <row r="2130" spans="6:43" s="37" customFormat="1">
      <c r="F2130" s="131"/>
      <c r="J2130" s="131"/>
      <c r="N2130" s="131"/>
      <c r="W2130" s="5"/>
      <c r="Y2130" s="184"/>
      <c r="AA2130" s="184"/>
      <c r="AQ2130" s="184"/>
    </row>
    <row r="2131" spans="6:43" s="37" customFormat="1">
      <c r="F2131" s="131"/>
      <c r="J2131" s="131"/>
      <c r="N2131" s="131"/>
      <c r="W2131" s="5"/>
      <c r="Y2131" s="184"/>
      <c r="AA2131" s="184"/>
      <c r="AQ2131" s="184"/>
    </row>
    <row r="2132" spans="6:43" s="37" customFormat="1">
      <c r="F2132" s="131"/>
      <c r="J2132" s="131"/>
      <c r="N2132" s="131"/>
      <c r="W2132" s="5"/>
      <c r="Y2132" s="184"/>
      <c r="AA2132" s="184"/>
      <c r="AQ2132" s="184"/>
    </row>
    <row r="2133" spans="6:43" s="37" customFormat="1">
      <c r="F2133" s="131"/>
      <c r="J2133" s="131"/>
      <c r="N2133" s="131"/>
      <c r="W2133" s="5"/>
      <c r="Y2133" s="184"/>
      <c r="AA2133" s="184"/>
      <c r="AQ2133" s="184"/>
    </row>
    <row r="2134" spans="6:43" s="37" customFormat="1">
      <c r="F2134" s="131"/>
      <c r="J2134" s="131"/>
      <c r="N2134" s="131"/>
      <c r="W2134" s="5"/>
      <c r="Y2134" s="184"/>
      <c r="AA2134" s="184"/>
      <c r="AQ2134" s="184"/>
    </row>
    <row r="2135" spans="6:43" s="37" customFormat="1">
      <c r="F2135" s="131"/>
      <c r="J2135" s="131"/>
      <c r="N2135" s="131"/>
      <c r="W2135" s="5"/>
      <c r="Y2135" s="184"/>
      <c r="AA2135" s="184"/>
      <c r="AQ2135" s="184"/>
    </row>
    <row r="2136" spans="6:43" s="37" customFormat="1">
      <c r="F2136" s="131"/>
      <c r="J2136" s="131"/>
      <c r="N2136" s="131"/>
      <c r="W2136" s="5"/>
      <c r="Y2136" s="184"/>
      <c r="AA2136" s="184"/>
      <c r="AQ2136" s="184"/>
    </row>
    <row r="2137" spans="6:43" s="37" customFormat="1">
      <c r="F2137" s="131"/>
      <c r="J2137" s="131"/>
      <c r="N2137" s="131"/>
      <c r="W2137" s="5"/>
      <c r="Y2137" s="184"/>
      <c r="AA2137" s="184"/>
      <c r="AQ2137" s="184"/>
    </row>
    <row r="2138" spans="6:43" s="37" customFormat="1">
      <c r="F2138" s="131"/>
      <c r="J2138" s="131"/>
      <c r="N2138" s="131"/>
      <c r="W2138" s="5"/>
      <c r="Y2138" s="184"/>
      <c r="AA2138" s="184"/>
      <c r="AQ2138" s="184"/>
    </row>
    <row r="2139" spans="6:43" s="37" customFormat="1">
      <c r="F2139" s="131"/>
      <c r="J2139" s="131"/>
      <c r="N2139" s="131"/>
      <c r="W2139" s="5"/>
      <c r="Y2139" s="184"/>
      <c r="AA2139" s="184"/>
      <c r="AQ2139" s="184"/>
    </row>
    <row r="2140" spans="6:43" s="37" customFormat="1">
      <c r="F2140" s="131"/>
      <c r="J2140" s="131"/>
      <c r="N2140" s="131"/>
      <c r="W2140" s="5"/>
      <c r="Y2140" s="184"/>
      <c r="AA2140" s="184"/>
      <c r="AQ2140" s="184"/>
    </row>
    <row r="2141" spans="6:43" s="37" customFormat="1">
      <c r="F2141" s="131"/>
      <c r="J2141" s="131"/>
      <c r="N2141" s="131"/>
      <c r="W2141" s="5"/>
      <c r="Y2141" s="184"/>
      <c r="AA2141" s="184"/>
      <c r="AQ2141" s="184"/>
    </row>
    <row r="2142" spans="6:43" s="37" customFormat="1">
      <c r="F2142" s="131"/>
      <c r="J2142" s="131"/>
      <c r="N2142" s="131"/>
      <c r="W2142" s="5"/>
      <c r="Y2142" s="184"/>
      <c r="AA2142" s="184"/>
      <c r="AQ2142" s="184"/>
    </row>
    <row r="2143" spans="6:43" s="37" customFormat="1">
      <c r="F2143" s="131"/>
      <c r="J2143" s="131"/>
      <c r="N2143" s="131"/>
      <c r="W2143" s="5"/>
      <c r="Y2143" s="184"/>
      <c r="AA2143" s="184"/>
      <c r="AQ2143" s="184"/>
    </row>
    <row r="2144" spans="6:43" s="37" customFormat="1">
      <c r="F2144" s="131"/>
      <c r="J2144" s="131"/>
      <c r="N2144" s="131"/>
      <c r="W2144" s="5"/>
      <c r="Y2144" s="184"/>
      <c r="AA2144" s="184"/>
      <c r="AQ2144" s="184"/>
    </row>
    <row r="2145" spans="6:43" s="37" customFormat="1">
      <c r="F2145" s="131"/>
      <c r="J2145" s="131"/>
      <c r="N2145" s="131"/>
      <c r="W2145" s="5"/>
      <c r="Y2145" s="184"/>
      <c r="AA2145" s="184"/>
      <c r="AQ2145" s="184"/>
    </row>
    <row r="2146" spans="6:43" s="37" customFormat="1">
      <c r="F2146" s="131"/>
      <c r="J2146" s="131"/>
      <c r="N2146" s="131"/>
      <c r="W2146" s="5"/>
      <c r="Y2146" s="184"/>
      <c r="AA2146" s="184"/>
      <c r="AQ2146" s="184"/>
    </row>
    <row r="2147" spans="6:43" s="37" customFormat="1">
      <c r="F2147" s="131"/>
      <c r="J2147" s="131"/>
      <c r="N2147" s="131"/>
      <c r="W2147" s="5"/>
      <c r="Y2147" s="184"/>
      <c r="AA2147" s="184"/>
      <c r="AQ2147" s="184"/>
    </row>
    <row r="2148" spans="6:43" s="37" customFormat="1">
      <c r="F2148" s="131"/>
      <c r="J2148" s="131"/>
      <c r="N2148" s="131"/>
      <c r="W2148" s="5"/>
      <c r="Y2148" s="184"/>
      <c r="AA2148" s="184"/>
      <c r="AQ2148" s="184"/>
    </row>
    <row r="2149" spans="6:43" s="37" customFormat="1">
      <c r="F2149" s="131"/>
      <c r="J2149" s="131"/>
      <c r="N2149" s="131"/>
      <c r="W2149" s="5"/>
      <c r="Y2149" s="184"/>
      <c r="AA2149" s="184"/>
      <c r="AQ2149" s="184"/>
    </row>
    <row r="2150" spans="6:43" s="37" customFormat="1">
      <c r="F2150" s="131"/>
      <c r="J2150" s="131"/>
      <c r="N2150" s="131"/>
      <c r="W2150" s="5"/>
      <c r="Y2150" s="184"/>
      <c r="AA2150" s="184"/>
      <c r="AQ2150" s="184"/>
    </row>
    <row r="2151" spans="6:43" s="37" customFormat="1">
      <c r="F2151" s="131"/>
      <c r="J2151" s="131"/>
      <c r="N2151" s="131"/>
      <c r="W2151" s="5"/>
      <c r="Y2151" s="184"/>
      <c r="AA2151" s="184"/>
      <c r="AQ2151" s="184"/>
    </row>
    <row r="2152" spans="6:43" s="37" customFormat="1">
      <c r="F2152" s="131"/>
      <c r="J2152" s="131"/>
      <c r="N2152" s="131"/>
      <c r="W2152" s="5"/>
      <c r="Y2152" s="184"/>
      <c r="AA2152" s="184"/>
      <c r="AQ2152" s="184"/>
    </row>
    <row r="2153" spans="6:43" s="37" customFormat="1">
      <c r="F2153" s="131"/>
      <c r="J2153" s="131"/>
      <c r="N2153" s="131"/>
      <c r="W2153" s="5"/>
      <c r="Y2153" s="184"/>
      <c r="AA2153" s="184"/>
      <c r="AQ2153" s="184"/>
    </row>
    <row r="2154" spans="6:43" s="37" customFormat="1">
      <c r="F2154" s="131"/>
      <c r="J2154" s="131"/>
      <c r="N2154" s="131"/>
      <c r="W2154" s="5"/>
      <c r="Y2154" s="184"/>
      <c r="AA2154" s="184"/>
      <c r="AQ2154" s="184"/>
    </row>
    <row r="2155" spans="6:43" s="37" customFormat="1">
      <c r="F2155" s="131"/>
      <c r="J2155" s="131"/>
      <c r="N2155" s="131"/>
      <c r="W2155" s="5"/>
      <c r="Y2155" s="184"/>
      <c r="AA2155" s="184"/>
      <c r="AQ2155" s="184"/>
    </row>
    <row r="2156" spans="6:43" s="37" customFormat="1">
      <c r="F2156" s="131"/>
      <c r="J2156" s="131"/>
      <c r="N2156" s="131"/>
      <c r="W2156" s="5"/>
      <c r="Y2156" s="184"/>
      <c r="AA2156" s="184"/>
      <c r="AQ2156" s="184"/>
    </row>
    <row r="2157" spans="6:43" s="37" customFormat="1">
      <c r="F2157" s="131"/>
      <c r="J2157" s="131"/>
      <c r="N2157" s="131"/>
      <c r="W2157" s="5"/>
      <c r="Y2157" s="184"/>
      <c r="AA2157" s="184"/>
      <c r="AQ2157" s="184"/>
    </row>
    <row r="2158" spans="6:43" s="37" customFormat="1">
      <c r="F2158" s="131"/>
      <c r="J2158" s="131"/>
      <c r="N2158" s="131"/>
      <c r="W2158" s="5"/>
      <c r="Y2158" s="184"/>
      <c r="AA2158" s="184"/>
      <c r="AQ2158" s="184"/>
    </row>
    <row r="2159" spans="6:43" s="37" customFormat="1">
      <c r="F2159" s="131"/>
      <c r="J2159" s="131"/>
      <c r="N2159" s="131"/>
      <c r="W2159" s="5"/>
      <c r="Y2159" s="184"/>
      <c r="AA2159" s="184"/>
      <c r="AQ2159" s="184"/>
    </row>
    <row r="2160" spans="6:43" s="37" customFormat="1">
      <c r="F2160" s="131"/>
      <c r="J2160" s="131"/>
      <c r="N2160" s="131"/>
      <c r="W2160" s="5"/>
      <c r="Y2160" s="184"/>
      <c r="AA2160" s="184"/>
      <c r="AQ2160" s="184"/>
    </row>
    <row r="2161" spans="6:43" s="37" customFormat="1">
      <c r="F2161" s="131"/>
      <c r="J2161" s="131"/>
      <c r="N2161" s="131"/>
      <c r="W2161" s="5"/>
      <c r="Y2161" s="184"/>
      <c r="AA2161" s="184"/>
      <c r="AQ2161" s="184"/>
    </row>
    <row r="2162" spans="6:43" s="37" customFormat="1">
      <c r="F2162" s="131"/>
      <c r="J2162" s="131"/>
      <c r="N2162" s="131"/>
      <c r="W2162" s="5"/>
      <c r="Y2162" s="184"/>
      <c r="AA2162" s="184"/>
      <c r="AQ2162" s="184"/>
    </row>
    <row r="2163" spans="6:43" s="37" customFormat="1">
      <c r="F2163" s="131"/>
      <c r="J2163" s="131"/>
      <c r="N2163" s="131"/>
      <c r="W2163" s="5"/>
      <c r="Y2163" s="184"/>
      <c r="AA2163" s="184"/>
      <c r="AQ2163" s="184"/>
    </row>
    <row r="2164" spans="6:43" s="37" customFormat="1">
      <c r="F2164" s="131"/>
      <c r="J2164" s="131"/>
      <c r="N2164" s="131"/>
      <c r="W2164" s="5"/>
      <c r="Y2164" s="184"/>
      <c r="AA2164" s="184"/>
      <c r="AQ2164" s="184"/>
    </row>
    <row r="2165" spans="6:43" s="37" customFormat="1">
      <c r="F2165" s="131"/>
      <c r="J2165" s="131"/>
      <c r="N2165" s="131"/>
      <c r="W2165" s="5"/>
      <c r="Y2165" s="184"/>
      <c r="AA2165" s="184"/>
      <c r="AQ2165" s="184"/>
    </row>
    <row r="2166" spans="6:43" s="37" customFormat="1">
      <c r="F2166" s="131"/>
      <c r="J2166" s="131"/>
      <c r="N2166" s="131"/>
      <c r="W2166" s="5"/>
      <c r="Y2166" s="184"/>
      <c r="AA2166" s="184"/>
      <c r="AQ2166" s="184"/>
    </row>
    <row r="2167" spans="6:43" s="37" customFormat="1">
      <c r="F2167" s="131"/>
      <c r="J2167" s="131"/>
      <c r="N2167" s="131"/>
      <c r="W2167" s="5"/>
      <c r="Y2167" s="184"/>
      <c r="AA2167" s="184"/>
      <c r="AQ2167" s="184"/>
    </row>
    <row r="2168" spans="6:43" s="37" customFormat="1">
      <c r="F2168" s="131"/>
      <c r="J2168" s="131"/>
      <c r="N2168" s="131"/>
      <c r="W2168" s="5"/>
      <c r="Y2168" s="184"/>
      <c r="AA2168" s="184"/>
      <c r="AQ2168" s="184"/>
    </row>
    <row r="2169" spans="6:43" s="37" customFormat="1">
      <c r="F2169" s="131"/>
      <c r="J2169" s="131"/>
      <c r="N2169" s="131"/>
      <c r="W2169" s="5"/>
      <c r="Y2169" s="184"/>
      <c r="AA2169" s="184"/>
      <c r="AQ2169" s="184"/>
    </row>
    <row r="2170" spans="6:43" s="37" customFormat="1">
      <c r="F2170" s="131"/>
      <c r="J2170" s="131"/>
      <c r="N2170" s="131"/>
      <c r="W2170" s="5"/>
      <c r="Y2170" s="184"/>
      <c r="AA2170" s="184"/>
      <c r="AQ2170" s="184"/>
    </row>
    <row r="2171" spans="6:43" s="37" customFormat="1">
      <c r="F2171" s="131"/>
      <c r="J2171" s="131"/>
      <c r="N2171" s="131"/>
      <c r="W2171" s="5"/>
      <c r="Y2171" s="184"/>
      <c r="AA2171" s="184"/>
      <c r="AQ2171" s="184"/>
    </row>
    <row r="2172" spans="6:43" s="37" customFormat="1">
      <c r="F2172" s="131"/>
      <c r="J2172" s="131"/>
      <c r="N2172" s="131"/>
      <c r="W2172" s="5"/>
      <c r="Y2172" s="184"/>
      <c r="AA2172" s="184"/>
      <c r="AQ2172" s="184"/>
    </row>
    <row r="2173" spans="6:43" s="37" customFormat="1">
      <c r="F2173" s="131"/>
      <c r="J2173" s="131"/>
      <c r="N2173" s="131"/>
      <c r="W2173" s="5"/>
      <c r="Y2173" s="184"/>
      <c r="AA2173" s="184"/>
      <c r="AQ2173" s="184"/>
    </row>
    <row r="2174" spans="6:43" s="37" customFormat="1">
      <c r="F2174" s="131"/>
      <c r="J2174" s="131"/>
      <c r="N2174" s="131"/>
      <c r="W2174" s="5"/>
      <c r="Y2174" s="184"/>
      <c r="AA2174" s="184"/>
      <c r="AQ2174" s="184"/>
    </row>
    <row r="2175" spans="6:43" s="37" customFormat="1">
      <c r="F2175" s="131"/>
      <c r="J2175" s="131"/>
      <c r="N2175" s="131"/>
      <c r="W2175" s="5"/>
      <c r="Y2175" s="184"/>
      <c r="AA2175" s="184"/>
      <c r="AQ2175" s="184"/>
    </row>
    <row r="2176" spans="6:43" s="37" customFormat="1">
      <c r="F2176" s="131"/>
      <c r="J2176" s="131"/>
      <c r="N2176" s="131"/>
      <c r="W2176" s="5"/>
      <c r="Y2176" s="184"/>
      <c r="AA2176" s="184"/>
      <c r="AQ2176" s="184"/>
    </row>
    <row r="2177" spans="6:43" s="37" customFormat="1">
      <c r="F2177" s="131"/>
      <c r="J2177" s="131"/>
      <c r="N2177" s="131"/>
      <c r="W2177" s="5"/>
      <c r="Y2177" s="184"/>
      <c r="AA2177" s="184"/>
      <c r="AQ2177" s="184"/>
    </row>
    <row r="2178" spans="6:43" s="37" customFormat="1">
      <c r="F2178" s="131"/>
      <c r="J2178" s="131"/>
      <c r="N2178" s="131"/>
      <c r="W2178" s="5"/>
      <c r="Y2178" s="184"/>
      <c r="AA2178" s="184"/>
      <c r="AQ2178" s="184"/>
    </row>
    <row r="2179" spans="6:43" s="37" customFormat="1">
      <c r="F2179" s="131"/>
      <c r="J2179" s="131"/>
      <c r="N2179" s="131"/>
      <c r="W2179" s="5"/>
      <c r="Y2179" s="184"/>
      <c r="AA2179" s="184"/>
      <c r="AQ2179" s="184"/>
    </row>
    <row r="2180" spans="6:43" s="37" customFormat="1">
      <c r="F2180" s="131"/>
      <c r="J2180" s="131"/>
      <c r="N2180" s="131"/>
      <c r="W2180" s="5"/>
      <c r="Y2180" s="184"/>
      <c r="AA2180" s="184"/>
      <c r="AQ2180" s="184"/>
    </row>
    <row r="2181" spans="6:43" s="37" customFormat="1">
      <c r="F2181" s="131"/>
      <c r="J2181" s="131"/>
      <c r="N2181" s="131"/>
      <c r="W2181" s="5"/>
      <c r="Y2181" s="184"/>
      <c r="AA2181" s="184"/>
      <c r="AQ2181" s="184"/>
    </row>
    <row r="2182" spans="6:43" s="37" customFormat="1">
      <c r="F2182" s="131"/>
      <c r="J2182" s="131"/>
      <c r="N2182" s="131"/>
      <c r="W2182" s="5"/>
      <c r="Y2182" s="184"/>
      <c r="AA2182" s="184"/>
      <c r="AQ2182" s="184"/>
    </row>
    <row r="2183" spans="6:43" s="37" customFormat="1">
      <c r="F2183" s="131"/>
      <c r="J2183" s="131"/>
      <c r="N2183" s="131"/>
      <c r="W2183" s="5"/>
      <c r="Y2183" s="184"/>
      <c r="AA2183" s="184"/>
      <c r="AQ2183" s="184"/>
    </row>
    <row r="2184" spans="6:43" s="37" customFormat="1">
      <c r="F2184" s="131"/>
      <c r="J2184" s="131"/>
      <c r="N2184" s="131"/>
      <c r="W2184" s="5"/>
      <c r="Y2184" s="184"/>
      <c r="AA2184" s="184"/>
      <c r="AQ2184" s="184"/>
    </row>
    <row r="2185" spans="6:43" s="37" customFormat="1">
      <c r="F2185" s="131"/>
      <c r="J2185" s="131"/>
      <c r="N2185" s="131"/>
      <c r="W2185" s="5"/>
      <c r="Y2185" s="184"/>
      <c r="AA2185" s="184"/>
      <c r="AQ2185" s="184"/>
    </row>
    <row r="2186" spans="6:43" s="37" customFormat="1">
      <c r="F2186" s="131"/>
      <c r="J2186" s="131"/>
      <c r="N2186" s="131"/>
      <c r="W2186" s="5"/>
      <c r="Y2186" s="184"/>
      <c r="AA2186" s="184"/>
      <c r="AQ2186" s="184"/>
    </row>
    <row r="2187" spans="6:43" s="37" customFormat="1">
      <c r="F2187" s="131"/>
      <c r="J2187" s="131"/>
      <c r="N2187" s="131"/>
      <c r="W2187" s="5"/>
      <c r="Y2187" s="184"/>
      <c r="AA2187" s="184"/>
      <c r="AQ2187" s="184"/>
    </row>
    <row r="2188" spans="6:43" s="37" customFormat="1">
      <c r="F2188" s="131"/>
      <c r="J2188" s="131"/>
      <c r="N2188" s="131"/>
      <c r="W2188" s="5"/>
      <c r="Y2188" s="184"/>
      <c r="AA2188" s="184"/>
      <c r="AQ2188" s="184"/>
    </row>
    <row r="2189" spans="6:43" s="37" customFormat="1">
      <c r="F2189" s="131"/>
      <c r="J2189" s="131"/>
      <c r="N2189" s="131"/>
      <c r="W2189" s="5"/>
      <c r="Y2189" s="184"/>
      <c r="AA2189" s="184"/>
      <c r="AQ2189" s="184"/>
    </row>
    <row r="2190" spans="6:43" s="37" customFormat="1">
      <c r="F2190" s="131"/>
      <c r="J2190" s="131"/>
      <c r="N2190" s="131"/>
      <c r="W2190" s="5"/>
      <c r="Y2190" s="184"/>
      <c r="AA2190" s="184"/>
      <c r="AQ2190" s="184"/>
    </row>
    <row r="2191" spans="6:43" s="37" customFormat="1">
      <c r="F2191" s="131"/>
      <c r="J2191" s="131"/>
      <c r="N2191" s="131"/>
      <c r="W2191" s="5"/>
      <c r="Y2191" s="184"/>
      <c r="AA2191" s="184"/>
      <c r="AQ2191" s="184"/>
    </row>
    <row r="2192" spans="6:43" s="37" customFormat="1">
      <c r="F2192" s="131"/>
      <c r="J2192" s="131"/>
      <c r="N2192" s="131"/>
      <c r="W2192" s="5"/>
      <c r="Y2192" s="184"/>
      <c r="AA2192" s="184"/>
      <c r="AQ2192" s="184"/>
    </row>
    <row r="2193" spans="6:43" s="37" customFormat="1">
      <c r="F2193" s="131"/>
      <c r="J2193" s="131"/>
      <c r="N2193" s="131"/>
      <c r="W2193" s="5"/>
      <c r="Y2193" s="184"/>
      <c r="AA2193" s="184"/>
      <c r="AQ2193" s="184"/>
    </row>
    <row r="2194" spans="6:43" s="37" customFormat="1">
      <c r="F2194" s="131"/>
      <c r="J2194" s="131"/>
      <c r="N2194" s="131"/>
      <c r="W2194" s="5"/>
      <c r="Y2194" s="184"/>
      <c r="AA2194" s="184"/>
      <c r="AQ2194" s="184"/>
    </row>
    <row r="2195" spans="6:43" s="37" customFormat="1">
      <c r="F2195" s="131"/>
      <c r="J2195" s="131"/>
      <c r="N2195" s="131"/>
      <c r="W2195" s="5"/>
      <c r="Y2195" s="184"/>
      <c r="AA2195" s="184"/>
      <c r="AQ2195" s="184"/>
    </row>
    <row r="2196" spans="6:43" s="37" customFormat="1">
      <c r="F2196" s="131"/>
      <c r="J2196" s="131"/>
      <c r="N2196" s="131"/>
      <c r="W2196" s="5"/>
      <c r="Y2196" s="184"/>
      <c r="AA2196" s="184"/>
      <c r="AQ2196" s="184"/>
    </row>
    <row r="2197" spans="6:43" s="37" customFormat="1">
      <c r="F2197" s="131"/>
      <c r="J2197" s="131"/>
      <c r="N2197" s="131"/>
      <c r="W2197" s="5"/>
      <c r="Y2197" s="184"/>
      <c r="AA2197" s="184"/>
      <c r="AQ2197" s="184"/>
    </row>
    <row r="2198" spans="6:43" s="37" customFormat="1">
      <c r="F2198" s="131"/>
      <c r="J2198" s="131"/>
      <c r="N2198" s="131"/>
      <c r="W2198" s="5"/>
      <c r="Y2198" s="184"/>
      <c r="AA2198" s="184"/>
      <c r="AQ2198" s="184"/>
    </row>
    <row r="2199" spans="6:43" s="37" customFormat="1">
      <c r="F2199" s="131"/>
      <c r="J2199" s="131"/>
      <c r="N2199" s="131"/>
      <c r="W2199" s="5"/>
      <c r="Y2199" s="184"/>
      <c r="AA2199" s="184"/>
      <c r="AQ2199" s="184"/>
    </row>
    <row r="2200" spans="6:43" s="37" customFormat="1">
      <c r="F2200" s="131"/>
      <c r="J2200" s="131"/>
      <c r="N2200" s="131"/>
      <c r="W2200" s="5"/>
      <c r="Y2200" s="184"/>
      <c r="AA2200" s="184"/>
      <c r="AQ2200" s="184"/>
    </row>
    <row r="2201" spans="6:43" s="37" customFormat="1">
      <c r="F2201" s="131"/>
      <c r="J2201" s="131"/>
      <c r="N2201" s="131"/>
      <c r="W2201" s="5"/>
      <c r="Y2201" s="184"/>
      <c r="AA2201" s="184"/>
      <c r="AQ2201" s="184"/>
    </row>
    <row r="2202" spans="6:43" s="37" customFormat="1">
      <c r="F2202" s="131"/>
      <c r="J2202" s="131"/>
      <c r="N2202" s="131"/>
      <c r="W2202" s="5"/>
      <c r="Y2202" s="184"/>
      <c r="AA2202" s="184"/>
      <c r="AQ2202" s="184"/>
    </row>
    <row r="2203" spans="6:43" s="37" customFormat="1">
      <c r="F2203" s="131"/>
      <c r="J2203" s="131"/>
      <c r="N2203" s="131"/>
      <c r="W2203" s="5"/>
      <c r="Y2203" s="184"/>
      <c r="AA2203" s="184"/>
      <c r="AQ2203" s="184"/>
    </row>
    <row r="2204" spans="6:43" s="37" customFormat="1">
      <c r="F2204" s="131"/>
      <c r="J2204" s="131"/>
      <c r="N2204" s="131"/>
      <c r="W2204" s="5"/>
      <c r="Y2204" s="184"/>
      <c r="AA2204" s="184"/>
      <c r="AQ2204" s="184"/>
    </row>
    <row r="2205" spans="6:43" s="37" customFormat="1">
      <c r="F2205" s="131"/>
      <c r="J2205" s="131"/>
      <c r="N2205" s="131"/>
      <c r="W2205" s="5"/>
      <c r="Y2205" s="184"/>
      <c r="AA2205" s="184"/>
      <c r="AQ2205" s="184"/>
    </row>
    <row r="2206" spans="6:43" s="37" customFormat="1">
      <c r="F2206" s="131"/>
      <c r="J2206" s="131"/>
      <c r="N2206" s="131"/>
      <c r="W2206" s="5"/>
      <c r="Y2206" s="184"/>
      <c r="AA2206" s="184"/>
      <c r="AQ2206" s="184"/>
    </row>
    <row r="2207" spans="6:43" s="37" customFormat="1">
      <c r="F2207" s="131"/>
      <c r="J2207" s="131"/>
      <c r="N2207" s="131"/>
      <c r="W2207" s="5"/>
      <c r="Y2207" s="184"/>
      <c r="AA2207" s="184"/>
      <c r="AQ2207" s="184"/>
    </row>
    <row r="2208" spans="6:43" s="37" customFormat="1">
      <c r="F2208" s="131"/>
      <c r="J2208" s="131"/>
      <c r="N2208" s="131"/>
      <c r="W2208" s="5"/>
      <c r="Y2208" s="184"/>
      <c r="AA2208" s="184"/>
      <c r="AQ2208" s="184"/>
    </row>
    <row r="2209" spans="6:43" s="37" customFormat="1">
      <c r="F2209" s="131"/>
      <c r="J2209" s="131"/>
      <c r="N2209" s="131"/>
      <c r="W2209" s="5"/>
      <c r="Y2209" s="184"/>
      <c r="AA2209" s="184"/>
      <c r="AQ2209" s="184"/>
    </row>
    <row r="2210" spans="6:43" s="37" customFormat="1">
      <c r="F2210" s="131"/>
      <c r="J2210" s="131"/>
      <c r="N2210" s="131"/>
      <c r="W2210" s="5"/>
      <c r="Y2210" s="184"/>
      <c r="AA2210" s="184"/>
      <c r="AQ2210" s="184"/>
    </row>
    <row r="2211" spans="6:43" s="37" customFormat="1">
      <c r="F2211" s="131"/>
      <c r="J2211" s="131"/>
      <c r="N2211" s="131"/>
      <c r="W2211" s="5"/>
      <c r="Y2211" s="184"/>
      <c r="AA2211" s="184"/>
      <c r="AQ2211" s="184"/>
    </row>
    <row r="2212" spans="6:43" s="37" customFormat="1">
      <c r="F2212" s="131"/>
      <c r="J2212" s="131"/>
      <c r="N2212" s="131"/>
      <c r="W2212" s="5"/>
      <c r="Y2212" s="184"/>
      <c r="AA2212" s="184"/>
      <c r="AQ2212" s="184"/>
    </row>
    <row r="2213" spans="6:43" s="37" customFormat="1">
      <c r="F2213" s="131"/>
      <c r="J2213" s="131"/>
      <c r="N2213" s="131"/>
      <c r="W2213" s="5"/>
      <c r="Y2213" s="184"/>
      <c r="AA2213" s="184"/>
      <c r="AQ2213" s="184"/>
    </row>
    <row r="2214" spans="6:43" s="37" customFormat="1">
      <c r="F2214" s="131"/>
      <c r="J2214" s="131"/>
      <c r="N2214" s="131"/>
      <c r="W2214" s="5"/>
      <c r="Y2214" s="184"/>
      <c r="AA2214" s="184"/>
      <c r="AQ2214" s="184"/>
    </row>
    <row r="2215" spans="6:43" s="37" customFormat="1">
      <c r="F2215" s="131"/>
      <c r="J2215" s="131"/>
      <c r="N2215" s="131"/>
      <c r="W2215" s="5"/>
      <c r="Y2215" s="184"/>
      <c r="AA2215" s="184"/>
      <c r="AQ2215" s="184"/>
    </row>
    <row r="2216" spans="6:43" s="37" customFormat="1">
      <c r="F2216" s="131"/>
      <c r="J2216" s="131"/>
      <c r="N2216" s="131"/>
      <c r="W2216" s="5"/>
      <c r="Y2216" s="184"/>
      <c r="AA2216" s="184"/>
      <c r="AQ2216" s="184"/>
    </row>
    <row r="2217" spans="6:43" s="37" customFormat="1">
      <c r="F2217" s="131"/>
      <c r="J2217" s="131"/>
      <c r="N2217" s="131"/>
      <c r="W2217" s="5"/>
      <c r="Y2217" s="184"/>
      <c r="AA2217" s="184"/>
      <c r="AQ2217" s="184"/>
    </row>
    <row r="2218" spans="6:43" s="37" customFormat="1">
      <c r="F2218" s="131"/>
      <c r="J2218" s="131"/>
      <c r="N2218" s="131"/>
      <c r="W2218" s="5"/>
      <c r="Y2218" s="184"/>
      <c r="AA2218" s="184"/>
      <c r="AQ2218" s="184"/>
    </row>
    <row r="2219" spans="6:43" s="37" customFormat="1">
      <c r="F2219" s="131"/>
      <c r="J2219" s="131"/>
      <c r="N2219" s="131"/>
      <c r="W2219" s="5"/>
      <c r="Y2219" s="184"/>
      <c r="AA2219" s="184"/>
      <c r="AQ2219" s="184"/>
    </row>
    <row r="2220" spans="6:43" s="37" customFormat="1">
      <c r="F2220" s="131"/>
      <c r="J2220" s="131"/>
      <c r="N2220" s="131"/>
      <c r="W2220" s="5"/>
      <c r="Y2220" s="184"/>
      <c r="AA2220" s="184"/>
      <c r="AQ2220" s="184"/>
    </row>
    <row r="2221" spans="6:43" s="37" customFormat="1">
      <c r="F2221" s="131"/>
      <c r="J2221" s="131"/>
      <c r="N2221" s="131"/>
      <c r="W2221" s="5"/>
      <c r="Y2221" s="184"/>
      <c r="AA2221" s="184"/>
      <c r="AQ2221" s="184"/>
    </row>
    <row r="2222" spans="6:43" s="37" customFormat="1">
      <c r="F2222" s="131"/>
      <c r="J2222" s="131"/>
      <c r="N2222" s="131"/>
      <c r="W2222" s="5"/>
      <c r="Y2222" s="184"/>
      <c r="AA2222" s="184"/>
      <c r="AQ2222" s="184"/>
    </row>
    <row r="2223" spans="6:43" s="37" customFormat="1">
      <c r="F2223" s="131"/>
      <c r="J2223" s="131"/>
      <c r="N2223" s="131"/>
      <c r="W2223" s="5"/>
      <c r="Y2223" s="184"/>
      <c r="AA2223" s="184"/>
      <c r="AQ2223" s="184"/>
    </row>
    <row r="2224" spans="6:43" s="37" customFormat="1">
      <c r="F2224" s="131"/>
      <c r="J2224" s="131"/>
      <c r="N2224" s="131"/>
      <c r="W2224" s="5"/>
      <c r="Y2224" s="184"/>
      <c r="AA2224" s="184"/>
      <c r="AQ2224" s="184"/>
    </row>
    <row r="2225" spans="6:43" s="37" customFormat="1">
      <c r="F2225" s="131"/>
      <c r="J2225" s="131"/>
      <c r="N2225" s="131"/>
      <c r="W2225" s="5"/>
      <c r="Y2225" s="184"/>
      <c r="AA2225" s="184"/>
      <c r="AQ2225" s="184"/>
    </row>
    <row r="2226" spans="6:43" s="37" customFormat="1">
      <c r="F2226" s="131"/>
      <c r="J2226" s="131"/>
      <c r="N2226" s="131"/>
      <c r="W2226" s="5"/>
      <c r="Y2226" s="184"/>
      <c r="AA2226" s="184"/>
      <c r="AQ2226" s="184"/>
    </row>
    <row r="2227" spans="6:43" s="37" customFormat="1">
      <c r="F2227" s="131"/>
      <c r="J2227" s="131"/>
      <c r="N2227" s="131"/>
      <c r="W2227" s="5"/>
      <c r="Y2227" s="184"/>
      <c r="AA2227" s="184"/>
      <c r="AQ2227" s="184"/>
    </row>
    <row r="2228" spans="6:43" s="37" customFormat="1">
      <c r="F2228" s="131"/>
      <c r="J2228" s="131"/>
      <c r="N2228" s="131"/>
      <c r="W2228" s="5"/>
      <c r="Y2228" s="184"/>
      <c r="AA2228" s="184"/>
      <c r="AQ2228" s="184"/>
    </row>
    <row r="2229" spans="6:43" s="37" customFormat="1">
      <c r="F2229" s="131"/>
      <c r="J2229" s="131"/>
      <c r="N2229" s="131"/>
      <c r="W2229" s="5"/>
      <c r="Y2229" s="184"/>
      <c r="AA2229" s="184"/>
      <c r="AQ2229" s="184"/>
    </row>
    <row r="2230" spans="6:43" s="37" customFormat="1">
      <c r="F2230" s="131"/>
      <c r="J2230" s="131"/>
      <c r="N2230" s="131"/>
      <c r="W2230" s="5"/>
      <c r="Y2230" s="184"/>
      <c r="AA2230" s="184"/>
      <c r="AQ2230" s="184"/>
    </row>
    <row r="2231" spans="6:43" s="37" customFormat="1">
      <c r="F2231" s="131"/>
      <c r="J2231" s="131"/>
      <c r="N2231" s="131"/>
      <c r="W2231" s="5"/>
      <c r="Y2231" s="184"/>
      <c r="AA2231" s="184"/>
      <c r="AQ2231" s="184"/>
    </row>
    <row r="2232" spans="6:43" s="37" customFormat="1">
      <c r="F2232" s="131"/>
      <c r="J2232" s="131"/>
      <c r="N2232" s="131"/>
      <c r="W2232" s="5"/>
      <c r="Y2232" s="184"/>
      <c r="AA2232" s="184"/>
      <c r="AQ2232" s="184"/>
    </row>
    <row r="2233" spans="6:43" s="37" customFormat="1">
      <c r="F2233" s="131"/>
      <c r="J2233" s="131"/>
      <c r="N2233" s="131"/>
      <c r="W2233" s="5"/>
      <c r="Y2233" s="184"/>
      <c r="AA2233" s="184"/>
      <c r="AQ2233" s="184"/>
    </row>
    <row r="2234" spans="6:43" s="37" customFormat="1">
      <c r="F2234" s="131"/>
      <c r="J2234" s="131"/>
      <c r="N2234" s="131"/>
      <c r="W2234" s="5"/>
      <c r="Y2234" s="184"/>
      <c r="AA2234" s="184"/>
      <c r="AQ2234" s="184"/>
    </row>
    <row r="2235" spans="6:43" s="37" customFormat="1">
      <c r="F2235" s="131"/>
      <c r="J2235" s="131"/>
      <c r="N2235" s="131"/>
      <c r="W2235" s="5"/>
      <c r="Y2235" s="184"/>
      <c r="AA2235" s="184"/>
      <c r="AQ2235" s="184"/>
    </row>
    <row r="2236" spans="6:43" s="37" customFormat="1">
      <c r="F2236" s="131"/>
      <c r="J2236" s="131"/>
      <c r="N2236" s="131"/>
      <c r="W2236" s="5"/>
      <c r="Y2236" s="184"/>
      <c r="AA2236" s="184"/>
      <c r="AQ2236" s="184"/>
    </row>
    <row r="2237" spans="6:43" s="37" customFormat="1">
      <c r="F2237" s="131"/>
      <c r="J2237" s="131"/>
      <c r="N2237" s="131"/>
      <c r="W2237" s="5"/>
      <c r="Y2237" s="184"/>
      <c r="AA2237" s="184"/>
      <c r="AQ2237" s="184"/>
    </row>
    <row r="2238" spans="6:43" s="37" customFormat="1">
      <c r="F2238" s="131"/>
      <c r="J2238" s="131"/>
      <c r="N2238" s="131"/>
      <c r="W2238" s="5"/>
      <c r="Y2238" s="184"/>
      <c r="AA2238" s="184"/>
      <c r="AQ2238" s="184"/>
    </row>
    <row r="2239" spans="6:43" s="37" customFormat="1">
      <c r="F2239" s="131"/>
      <c r="J2239" s="131"/>
      <c r="N2239" s="131"/>
      <c r="W2239" s="5"/>
      <c r="Y2239" s="184"/>
      <c r="AA2239" s="184"/>
      <c r="AQ2239" s="184"/>
    </row>
    <row r="2240" spans="6:43" s="37" customFormat="1">
      <c r="F2240" s="131"/>
      <c r="J2240" s="131"/>
      <c r="N2240" s="131"/>
      <c r="W2240" s="5"/>
      <c r="Y2240" s="184"/>
      <c r="AA2240" s="184"/>
      <c r="AQ2240" s="184"/>
    </row>
    <row r="2241" spans="6:43" s="37" customFormat="1">
      <c r="F2241" s="131"/>
      <c r="J2241" s="131"/>
      <c r="N2241" s="131"/>
      <c r="W2241" s="5"/>
      <c r="Y2241" s="184"/>
      <c r="AA2241" s="184"/>
      <c r="AQ2241" s="184"/>
    </row>
    <row r="2242" spans="6:43" s="37" customFormat="1">
      <c r="F2242" s="131"/>
      <c r="J2242" s="131"/>
      <c r="N2242" s="131"/>
      <c r="W2242" s="5"/>
      <c r="Y2242" s="184"/>
      <c r="AA2242" s="184"/>
      <c r="AQ2242" s="184"/>
    </row>
    <row r="2243" spans="6:43" s="37" customFormat="1">
      <c r="F2243" s="131"/>
      <c r="J2243" s="131"/>
      <c r="N2243" s="131"/>
      <c r="W2243" s="5"/>
      <c r="Y2243" s="184"/>
      <c r="AA2243" s="184"/>
      <c r="AQ2243" s="184"/>
    </row>
    <row r="2244" spans="6:43" s="37" customFormat="1">
      <c r="F2244" s="131"/>
      <c r="J2244" s="131"/>
      <c r="N2244" s="131"/>
      <c r="W2244" s="5"/>
      <c r="Y2244" s="184"/>
      <c r="AA2244" s="184"/>
      <c r="AQ2244" s="184"/>
    </row>
    <row r="2245" spans="6:43" s="37" customFormat="1">
      <c r="F2245" s="131"/>
      <c r="J2245" s="131"/>
      <c r="N2245" s="131"/>
      <c r="W2245" s="5"/>
      <c r="Y2245" s="184"/>
      <c r="AA2245" s="184"/>
      <c r="AQ2245" s="184"/>
    </row>
    <row r="2246" spans="6:43" s="37" customFormat="1">
      <c r="F2246" s="131"/>
      <c r="J2246" s="131"/>
      <c r="N2246" s="131"/>
      <c r="W2246" s="5"/>
      <c r="Y2246" s="184"/>
      <c r="AA2246" s="184"/>
      <c r="AQ2246" s="184"/>
    </row>
    <row r="2247" spans="6:43" s="37" customFormat="1">
      <c r="F2247" s="131"/>
      <c r="J2247" s="131"/>
      <c r="N2247" s="131"/>
      <c r="W2247" s="5"/>
      <c r="Y2247" s="184"/>
      <c r="AA2247" s="184"/>
      <c r="AQ2247" s="184"/>
    </row>
    <row r="2248" spans="6:43" s="37" customFormat="1">
      <c r="F2248" s="131"/>
      <c r="J2248" s="131"/>
      <c r="N2248" s="131"/>
      <c r="W2248" s="5"/>
      <c r="Y2248" s="184"/>
      <c r="AA2248" s="184"/>
      <c r="AQ2248" s="184"/>
    </row>
    <row r="2249" spans="6:43" s="37" customFormat="1">
      <c r="F2249" s="131"/>
      <c r="J2249" s="131"/>
      <c r="N2249" s="131"/>
      <c r="W2249" s="5"/>
      <c r="Y2249" s="184"/>
      <c r="AA2249" s="184"/>
      <c r="AQ2249" s="184"/>
    </row>
    <row r="2250" spans="6:43" s="37" customFormat="1">
      <c r="F2250" s="131"/>
      <c r="J2250" s="131"/>
      <c r="N2250" s="131"/>
      <c r="W2250" s="5"/>
      <c r="Y2250" s="184"/>
      <c r="AA2250" s="184"/>
      <c r="AQ2250" s="184"/>
    </row>
    <row r="2251" spans="6:43" s="37" customFormat="1">
      <c r="F2251" s="131"/>
      <c r="J2251" s="131"/>
      <c r="N2251" s="131"/>
      <c r="W2251" s="5"/>
      <c r="Y2251" s="184"/>
      <c r="AA2251" s="184"/>
      <c r="AQ2251" s="184"/>
    </row>
    <row r="2252" spans="6:43" s="37" customFormat="1">
      <c r="F2252" s="131"/>
      <c r="J2252" s="131"/>
      <c r="N2252" s="131"/>
      <c r="W2252" s="5"/>
      <c r="Y2252" s="184"/>
      <c r="AA2252" s="184"/>
      <c r="AQ2252" s="184"/>
    </row>
    <row r="2253" spans="6:43" s="37" customFormat="1">
      <c r="F2253" s="131"/>
      <c r="J2253" s="131"/>
      <c r="N2253" s="131"/>
      <c r="W2253" s="5"/>
      <c r="Y2253" s="184"/>
      <c r="AA2253" s="184"/>
      <c r="AQ2253" s="184"/>
    </row>
    <row r="2254" spans="6:43" s="37" customFormat="1">
      <c r="F2254" s="131"/>
      <c r="J2254" s="131"/>
      <c r="N2254" s="131"/>
      <c r="W2254" s="5"/>
      <c r="Y2254" s="184"/>
      <c r="AA2254" s="184"/>
      <c r="AQ2254" s="184"/>
    </row>
    <row r="2255" spans="6:43" s="37" customFormat="1">
      <c r="F2255" s="131"/>
      <c r="J2255" s="131"/>
      <c r="N2255" s="131"/>
      <c r="W2255" s="5"/>
      <c r="Y2255" s="184"/>
      <c r="AA2255" s="184"/>
      <c r="AQ2255" s="184"/>
    </row>
    <row r="2256" spans="6:43" s="37" customFormat="1">
      <c r="F2256" s="131"/>
      <c r="J2256" s="131"/>
      <c r="N2256" s="131"/>
      <c r="W2256" s="5"/>
      <c r="Y2256" s="184"/>
      <c r="AA2256" s="184"/>
      <c r="AQ2256" s="184"/>
    </row>
    <row r="2257" spans="6:43" s="37" customFormat="1">
      <c r="F2257" s="131"/>
      <c r="J2257" s="131"/>
      <c r="N2257" s="131"/>
      <c r="W2257" s="5"/>
      <c r="Y2257" s="184"/>
      <c r="AA2257" s="184"/>
      <c r="AQ2257" s="184"/>
    </row>
    <row r="2258" spans="6:43" s="37" customFormat="1">
      <c r="F2258" s="131"/>
      <c r="J2258" s="131"/>
      <c r="N2258" s="131"/>
      <c r="W2258" s="5"/>
      <c r="Y2258" s="184"/>
      <c r="AA2258" s="184"/>
      <c r="AQ2258" s="184"/>
    </row>
    <row r="2259" spans="6:43" s="37" customFormat="1">
      <c r="F2259" s="131"/>
      <c r="J2259" s="131"/>
      <c r="N2259" s="131"/>
      <c r="W2259" s="5"/>
      <c r="Y2259" s="184"/>
      <c r="AA2259" s="184"/>
      <c r="AQ2259" s="184"/>
    </row>
    <row r="2260" spans="6:43" s="37" customFormat="1">
      <c r="F2260" s="131"/>
      <c r="J2260" s="131"/>
      <c r="N2260" s="131"/>
      <c r="W2260" s="5"/>
      <c r="Y2260" s="184"/>
      <c r="AA2260" s="184"/>
      <c r="AQ2260" s="184"/>
    </row>
    <row r="2261" spans="6:43" s="37" customFormat="1">
      <c r="F2261" s="131"/>
      <c r="J2261" s="131"/>
      <c r="N2261" s="131"/>
      <c r="W2261" s="5"/>
      <c r="Y2261" s="184"/>
      <c r="AA2261" s="184"/>
      <c r="AQ2261" s="184"/>
    </row>
    <row r="2262" spans="6:43" s="37" customFormat="1">
      <c r="F2262" s="131"/>
      <c r="J2262" s="131"/>
      <c r="N2262" s="131"/>
      <c r="W2262" s="5"/>
      <c r="Y2262" s="184"/>
      <c r="AA2262" s="184"/>
      <c r="AQ2262" s="184"/>
    </row>
    <row r="2263" spans="6:43" s="37" customFormat="1">
      <c r="F2263" s="131"/>
      <c r="J2263" s="131"/>
      <c r="N2263" s="131"/>
      <c r="W2263" s="5"/>
      <c r="Y2263" s="184"/>
      <c r="AA2263" s="184"/>
      <c r="AQ2263" s="184"/>
    </row>
    <row r="2264" spans="6:43" s="37" customFormat="1">
      <c r="F2264" s="131"/>
      <c r="J2264" s="131"/>
      <c r="N2264" s="131"/>
      <c r="W2264" s="5"/>
      <c r="Y2264" s="184"/>
      <c r="AA2264" s="184"/>
      <c r="AQ2264" s="184"/>
    </row>
    <row r="2265" spans="6:43" s="37" customFormat="1">
      <c r="F2265" s="131"/>
      <c r="J2265" s="131"/>
      <c r="N2265" s="131"/>
      <c r="W2265" s="5"/>
      <c r="Y2265" s="184"/>
      <c r="AA2265" s="184"/>
      <c r="AQ2265" s="184"/>
    </row>
    <row r="2266" spans="6:43" s="37" customFormat="1">
      <c r="F2266" s="131"/>
      <c r="J2266" s="131"/>
      <c r="N2266" s="131"/>
      <c r="W2266" s="5"/>
      <c r="Y2266" s="184"/>
      <c r="AA2266" s="184"/>
      <c r="AQ2266" s="184"/>
    </row>
    <row r="2267" spans="6:43" s="37" customFormat="1">
      <c r="F2267" s="131"/>
      <c r="J2267" s="131"/>
      <c r="N2267" s="131"/>
      <c r="W2267" s="5"/>
      <c r="Y2267" s="184"/>
      <c r="AA2267" s="184"/>
      <c r="AQ2267" s="184"/>
    </row>
    <row r="2268" spans="6:43" s="37" customFormat="1">
      <c r="F2268" s="131"/>
      <c r="J2268" s="131"/>
      <c r="N2268" s="131"/>
      <c r="W2268" s="5"/>
      <c r="Y2268" s="184"/>
      <c r="AA2268" s="184"/>
      <c r="AQ2268" s="184"/>
    </row>
    <row r="2269" spans="6:43" s="37" customFormat="1">
      <c r="F2269" s="131"/>
      <c r="J2269" s="131"/>
      <c r="N2269" s="131"/>
      <c r="W2269" s="5"/>
      <c r="Y2269" s="184"/>
      <c r="AA2269" s="184"/>
      <c r="AQ2269" s="184"/>
    </row>
    <row r="2270" spans="6:43" s="37" customFormat="1">
      <c r="F2270" s="131"/>
      <c r="J2270" s="131"/>
      <c r="N2270" s="131"/>
      <c r="W2270" s="5"/>
      <c r="Y2270" s="184"/>
      <c r="AA2270" s="184"/>
      <c r="AQ2270" s="184"/>
    </row>
    <row r="2271" spans="6:43" s="37" customFormat="1">
      <c r="F2271" s="131"/>
      <c r="J2271" s="131"/>
      <c r="N2271" s="131"/>
      <c r="W2271" s="5"/>
      <c r="Y2271" s="184"/>
      <c r="AA2271" s="184"/>
      <c r="AQ2271" s="184"/>
    </row>
    <row r="2272" spans="6:43" s="37" customFormat="1">
      <c r="F2272" s="131"/>
      <c r="J2272" s="131"/>
      <c r="N2272" s="131"/>
      <c r="W2272" s="5"/>
      <c r="Y2272" s="184"/>
      <c r="AA2272" s="184"/>
      <c r="AQ2272" s="184"/>
    </row>
    <row r="2273" spans="6:43" s="37" customFormat="1">
      <c r="F2273" s="131"/>
      <c r="J2273" s="131"/>
      <c r="N2273" s="131"/>
      <c r="W2273" s="5"/>
      <c r="Y2273" s="184"/>
      <c r="AA2273" s="184"/>
      <c r="AQ2273" s="184"/>
    </row>
    <row r="2274" spans="6:43" s="37" customFormat="1">
      <c r="F2274" s="131"/>
      <c r="J2274" s="131"/>
      <c r="N2274" s="131"/>
      <c r="W2274" s="5"/>
      <c r="Y2274" s="184"/>
      <c r="AA2274" s="184"/>
      <c r="AQ2274" s="184"/>
    </row>
    <row r="2275" spans="6:43" s="37" customFormat="1">
      <c r="F2275" s="131"/>
      <c r="J2275" s="131"/>
      <c r="N2275" s="131"/>
      <c r="W2275" s="5"/>
      <c r="Y2275" s="184"/>
      <c r="AA2275" s="184"/>
      <c r="AQ2275" s="184"/>
    </row>
    <row r="2276" spans="6:43" s="37" customFormat="1">
      <c r="F2276" s="131"/>
      <c r="J2276" s="131"/>
      <c r="N2276" s="131"/>
      <c r="W2276" s="5"/>
      <c r="Y2276" s="184"/>
      <c r="AA2276" s="184"/>
      <c r="AQ2276" s="184"/>
    </row>
    <row r="2277" spans="6:43" s="37" customFormat="1">
      <c r="F2277" s="131"/>
      <c r="J2277" s="131"/>
      <c r="N2277" s="131"/>
      <c r="W2277" s="5"/>
      <c r="Y2277" s="184"/>
      <c r="AA2277" s="184"/>
      <c r="AQ2277" s="184"/>
    </row>
    <row r="2278" spans="6:43" s="37" customFormat="1">
      <c r="F2278" s="131"/>
      <c r="J2278" s="131"/>
      <c r="N2278" s="131"/>
      <c r="W2278" s="5"/>
      <c r="Y2278" s="184"/>
      <c r="AA2278" s="184"/>
      <c r="AQ2278" s="184"/>
    </row>
    <row r="2279" spans="6:43" s="37" customFormat="1">
      <c r="F2279" s="131"/>
      <c r="J2279" s="131"/>
      <c r="N2279" s="131"/>
      <c r="W2279" s="5"/>
      <c r="Y2279" s="184"/>
      <c r="AA2279" s="184"/>
      <c r="AQ2279" s="184"/>
    </row>
    <row r="2280" spans="6:43" s="37" customFormat="1">
      <c r="F2280" s="131"/>
      <c r="J2280" s="131"/>
      <c r="N2280" s="131"/>
      <c r="W2280" s="5"/>
      <c r="Y2280" s="184"/>
      <c r="AA2280" s="184"/>
      <c r="AQ2280" s="184"/>
    </row>
    <row r="2281" spans="6:43" s="37" customFormat="1">
      <c r="F2281" s="131"/>
      <c r="J2281" s="131"/>
      <c r="N2281" s="131"/>
      <c r="W2281" s="5"/>
      <c r="Y2281" s="184"/>
      <c r="AA2281" s="184"/>
      <c r="AQ2281" s="184"/>
    </row>
    <row r="2282" spans="6:43" s="37" customFormat="1">
      <c r="F2282" s="131"/>
      <c r="J2282" s="131"/>
      <c r="N2282" s="131"/>
      <c r="W2282" s="5"/>
      <c r="Y2282" s="184"/>
      <c r="AA2282" s="184"/>
      <c r="AQ2282" s="184"/>
    </row>
    <row r="2283" spans="6:43" s="37" customFormat="1">
      <c r="F2283" s="131"/>
      <c r="J2283" s="131"/>
      <c r="N2283" s="131"/>
      <c r="W2283" s="5"/>
      <c r="Y2283" s="184"/>
      <c r="AA2283" s="184"/>
      <c r="AQ2283" s="184"/>
    </row>
    <row r="2284" spans="6:43" s="37" customFormat="1">
      <c r="F2284" s="131"/>
      <c r="J2284" s="131"/>
      <c r="N2284" s="131"/>
      <c r="W2284" s="5"/>
      <c r="Y2284" s="184"/>
      <c r="AA2284" s="184"/>
      <c r="AQ2284" s="184"/>
    </row>
    <row r="2285" spans="6:43" s="37" customFormat="1">
      <c r="F2285" s="131"/>
      <c r="J2285" s="131"/>
      <c r="N2285" s="131"/>
      <c r="W2285" s="5"/>
      <c r="Y2285" s="184"/>
      <c r="AA2285" s="184"/>
      <c r="AQ2285" s="184"/>
    </row>
    <row r="2286" spans="6:43" s="37" customFormat="1">
      <c r="F2286" s="131"/>
      <c r="J2286" s="131"/>
      <c r="N2286" s="131"/>
      <c r="W2286" s="5"/>
      <c r="Y2286" s="184"/>
      <c r="AA2286" s="184"/>
      <c r="AQ2286" s="184"/>
    </row>
    <row r="2287" spans="6:43" s="37" customFormat="1">
      <c r="F2287" s="131"/>
      <c r="J2287" s="131"/>
      <c r="N2287" s="131"/>
      <c r="W2287" s="5"/>
      <c r="Y2287" s="184"/>
      <c r="AA2287" s="184"/>
      <c r="AQ2287" s="184"/>
    </row>
    <row r="2288" spans="6:43" s="37" customFormat="1">
      <c r="F2288" s="131"/>
      <c r="J2288" s="131"/>
      <c r="N2288" s="131"/>
      <c r="W2288" s="5"/>
      <c r="Y2288" s="184"/>
      <c r="AA2288" s="184"/>
      <c r="AQ2288" s="184"/>
    </row>
    <row r="2289" spans="6:43" s="37" customFormat="1">
      <c r="F2289" s="131"/>
      <c r="J2289" s="131"/>
      <c r="N2289" s="131"/>
      <c r="W2289" s="5"/>
      <c r="Y2289" s="184"/>
      <c r="AA2289" s="184"/>
      <c r="AQ2289" s="184"/>
    </row>
    <row r="2290" spans="6:43" s="37" customFormat="1">
      <c r="F2290" s="131"/>
      <c r="J2290" s="131"/>
      <c r="N2290" s="131"/>
      <c r="W2290" s="5"/>
      <c r="Y2290" s="184"/>
      <c r="AA2290" s="184"/>
      <c r="AQ2290" s="184"/>
    </row>
    <row r="2291" spans="6:43" s="37" customFormat="1">
      <c r="F2291" s="131"/>
      <c r="J2291" s="131"/>
      <c r="N2291" s="131"/>
      <c r="W2291" s="5"/>
      <c r="Y2291" s="184"/>
      <c r="AA2291" s="184"/>
      <c r="AQ2291" s="184"/>
    </row>
    <row r="2292" spans="6:43" s="37" customFormat="1">
      <c r="F2292" s="131"/>
      <c r="J2292" s="131"/>
      <c r="N2292" s="131"/>
      <c r="W2292" s="5"/>
      <c r="Y2292" s="184"/>
      <c r="AA2292" s="184"/>
      <c r="AQ2292" s="184"/>
    </row>
    <row r="2293" spans="6:43" s="37" customFormat="1">
      <c r="F2293" s="131"/>
      <c r="J2293" s="131"/>
      <c r="N2293" s="131"/>
      <c r="W2293" s="5"/>
      <c r="Y2293" s="184"/>
      <c r="AA2293" s="184"/>
      <c r="AQ2293" s="184"/>
    </row>
    <row r="2294" spans="6:43" s="37" customFormat="1">
      <c r="F2294" s="131"/>
      <c r="J2294" s="131"/>
      <c r="N2294" s="131"/>
      <c r="W2294" s="5"/>
      <c r="Y2294" s="184"/>
      <c r="AA2294" s="184"/>
      <c r="AQ2294" s="184"/>
    </row>
    <row r="2295" spans="6:43" s="37" customFormat="1">
      <c r="F2295" s="131"/>
      <c r="J2295" s="131"/>
      <c r="N2295" s="131"/>
      <c r="W2295" s="5"/>
      <c r="Y2295" s="184"/>
      <c r="AA2295" s="184"/>
      <c r="AQ2295" s="184"/>
    </row>
    <row r="2296" spans="6:43" s="37" customFormat="1">
      <c r="F2296" s="131"/>
      <c r="J2296" s="131"/>
      <c r="N2296" s="131"/>
      <c r="W2296" s="5"/>
      <c r="Y2296" s="184"/>
      <c r="AA2296" s="184"/>
      <c r="AQ2296" s="184"/>
    </row>
    <row r="2297" spans="6:43" s="37" customFormat="1">
      <c r="F2297" s="131"/>
      <c r="J2297" s="131"/>
      <c r="N2297" s="131"/>
      <c r="W2297" s="5"/>
      <c r="Y2297" s="184"/>
      <c r="AA2297" s="184"/>
      <c r="AQ2297" s="184"/>
    </row>
    <row r="2298" spans="6:43" s="37" customFormat="1">
      <c r="F2298" s="131"/>
      <c r="J2298" s="131"/>
      <c r="N2298" s="131"/>
      <c r="W2298" s="5"/>
      <c r="Y2298" s="184"/>
      <c r="AA2298" s="184"/>
      <c r="AQ2298" s="184"/>
    </row>
    <row r="2299" spans="6:43" s="37" customFormat="1">
      <c r="F2299" s="131"/>
      <c r="J2299" s="131"/>
      <c r="N2299" s="131"/>
      <c r="W2299" s="5"/>
      <c r="Y2299" s="184"/>
      <c r="AA2299" s="184"/>
      <c r="AQ2299" s="184"/>
    </row>
    <row r="2300" spans="6:43" s="37" customFormat="1">
      <c r="F2300" s="131"/>
      <c r="J2300" s="131"/>
      <c r="N2300" s="131"/>
      <c r="W2300" s="5"/>
      <c r="Y2300" s="184"/>
      <c r="AA2300" s="184"/>
      <c r="AQ2300" s="184"/>
    </row>
    <row r="2301" spans="6:43" s="37" customFormat="1">
      <c r="F2301" s="131"/>
      <c r="J2301" s="131"/>
      <c r="N2301" s="131"/>
      <c r="W2301" s="5"/>
      <c r="Y2301" s="184"/>
      <c r="AA2301" s="184"/>
      <c r="AQ2301" s="184"/>
    </row>
    <row r="2302" spans="6:43" s="37" customFormat="1">
      <c r="F2302" s="131"/>
      <c r="J2302" s="131"/>
      <c r="N2302" s="131"/>
      <c r="W2302" s="5"/>
      <c r="Y2302" s="184"/>
      <c r="AA2302" s="184"/>
      <c r="AQ2302" s="184"/>
    </row>
    <row r="2303" spans="6:43" s="37" customFormat="1">
      <c r="F2303" s="131"/>
      <c r="J2303" s="131"/>
      <c r="N2303" s="131"/>
      <c r="W2303" s="5"/>
      <c r="Y2303" s="184"/>
      <c r="AA2303" s="184"/>
      <c r="AQ2303" s="184"/>
    </row>
    <row r="2304" spans="6:43" s="37" customFormat="1">
      <c r="F2304" s="131"/>
      <c r="J2304" s="131"/>
      <c r="N2304" s="131"/>
      <c r="W2304" s="5"/>
      <c r="Y2304" s="184"/>
      <c r="AA2304" s="184"/>
      <c r="AQ2304" s="184"/>
    </row>
    <row r="2305" spans="6:43" s="37" customFormat="1">
      <c r="F2305" s="131"/>
      <c r="J2305" s="131"/>
      <c r="N2305" s="131"/>
      <c r="W2305" s="5"/>
      <c r="Y2305" s="184"/>
      <c r="AA2305" s="184"/>
      <c r="AQ2305" s="184"/>
    </row>
    <row r="2306" spans="6:43" s="37" customFormat="1">
      <c r="F2306" s="131"/>
      <c r="J2306" s="131"/>
      <c r="N2306" s="131"/>
      <c r="W2306" s="5"/>
      <c r="Y2306" s="184"/>
      <c r="AA2306" s="184"/>
      <c r="AQ2306" s="184"/>
    </row>
    <row r="2307" spans="6:43" s="37" customFormat="1">
      <c r="F2307" s="131"/>
      <c r="J2307" s="131"/>
      <c r="N2307" s="131"/>
      <c r="W2307" s="5"/>
      <c r="Y2307" s="184"/>
      <c r="AA2307" s="184"/>
      <c r="AQ2307" s="184"/>
    </row>
    <row r="2308" spans="6:43" s="37" customFormat="1">
      <c r="F2308" s="131"/>
      <c r="J2308" s="131"/>
      <c r="N2308" s="131"/>
      <c r="W2308" s="5"/>
      <c r="Y2308" s="184"/>
      <c r="AA2308" s="184"/>
      <c r="AQ2308" s="184"/>
    </row>
    <row r="2309" spans="6:43" s="37" customFormat="1">
      <c r="F2309" s="131"/>
      <c r="J2309" s="131"/>
      <c r="N2309" s="131"/>
      <c r="W2309" s="5"/>
      <c r="Y2309" s="184"/>
      <c r="AA2309" s="184"/>
      <c r="AQ2309" s="184"/>
    </row>
    <row r="2310" spans="6:43" s="37" customFormat="1">
      <c r="F2310" s="131"/>
      <c r="J2310" s="131"/>
      <c r="N2310" s="131"/>
      <c r="W2310" s="5"/>
      <c r="Y2310" s="184"/>
      <c r="AA2310" s="184"/>
      <c r="AQ2310" s="184"/>
    </row>
    <row r="2311" spans="6:43" s="37" customFormat="1">
      <c r="F2311" s="131"/>
      <c r="J2311" s="131"/>
      <c r="N2311" s="131"/>
      <c r="W2311" s="5"/>
      <c r="Y2311" s="184"/>
      <c r="AA2311" s="184"/>
      <c r="AQ2311" s="184"/>
    </row>
    <row r="2312" spans="6:43" s="37" customFormat="1">
      <c r="F2312" s="131"/>
      <c r="J2312" s="131"/>
      <c r="N2312" s="131"/>
      <c r="W2312" s="5"/>
      <c r="Y2312" s="184"/>
      <c r="AA2312" s="184"/>
      <c r="AQ2312" s="184"/>
    </row>
    <row r="2313" spans="6:43" s="37" customFormat="1">
      <c r="F2313" s="131"/>
      <c r="J2313" s="131"/>
      <c r="N2313" s="131"/>
      <c r="W2313" s="5"/>
      <c r="Y2313" s="184"/>
      <c r="AA2313" s="184"/>
      <c r="AQ2313" s="184"/>
    </row>
    <row r="2314" spans="6:43" s="37" customFormat="1">
      <c r="F2314" s="131"/>
      <c r="J2314" s="131"/>
      <c r="N2314" s="131"/>
      <c r="W2314" s="5"/>
      <c r="Y2314" s="184"/>
      <c r="AA2314" s="184"/>
      <c r="AQ2314" s="184"/>
    </row>
    <row r="2315" spans="6:43" s="37" customFormat="1">
      <c r="F2315" s="131"/>
      <c r="J2315" s="131"/>
      <c r="N2315" s="131"/>
      <c r="W2315" s="5"/>
      <c r="Y2315" s="184"/>
      <c r="AA2315" s="184"/>
      <c r="AQ2315" s="184"/>
    </row>
    <row r="2316" spans="6:43" s="37" customFormat="1">
      <c r="F2316" s="131"/>
      <c r="J2316" s="131"/>
      <c r="N2316" s="131"/>
      <c r="W2316" s="5"/>
      <c r="Y2316" s="184"/>
      <c r="AA2316" s="184"/>
      <c r="AQ2316" s="184"/>
    </row>
    <row r="2317" spans="6:43" s="37" customFormat="1">
      <c r="F2317" s="131"/>
      <c r="J2317" s="131"/>
      <c r="N2317" s="131"/>
      <c r="W2317" s="5"/>
      <c r="Y2317" s="184"/>
      <c r="AA2317" s="184"/>
      <c r="AQ2317" s="184"/>
    </row>
    <row r="2318" spans="6:43" s="37" customFormat="1">
      <c r="F2318" s="131"/>
      <c r="J2318" s="131"/>
      <c r="N2318" s="131"/>
      <c r="W2318" s="5"/>
      <c r="Y2318" s="184"/>
      <c r="AA2318" s="184"/>
      <c r="AQ2318" s="184"/>
    </row>
    <row r="2319" spans="6:43" s="37" customFormat="1">
      <c r="F2319" s="131"/>
      <c r="J2319" s="131"/>
      <c r="N2319" s="131"/>
      <c r="W2319" s="5"/>
      <c r="Y2319" s="184"/>
      <c r="AA2319" s="184"/>
      <c r="AQ2319" s="184"/>
    </row>
    <row r="2320" spans="6:43" s="37" customFormat="1">
      <c r="F2320" s="131"/>
      <c r="J2320" s="131"/>
      <c r="N2320" s="131"/>
      <c r="W2320" s="5"/>
      <c r="Y2320" s="184"/>
      <c r="AA2320" s="184"/>
      <c r="AQ2320" s="184"/>
    </row>
    <row r="2321" spans="6:43" s="37" customFormat="1">
      <c r="F2321" s="131"/>
      <c r="J2321" s="131"/>
      <c r="N2321" s="131"/>
      <c r="W2321" s="5"/>
      <c r="Y2321" s="184"/>
      <c r="AA2321" s="184"/>
      <c r="AQ2321" s="184"/>
    </row>
    <row r="2322" spans="6:43" s="37" customFormat="1">
      <c r="F2322" s="131"/>
      <c r="J2322" s="131"/>
      <c r="N2322" s="131"/>
      <c r="W2322" s="5"/>
      <c r="Y2322" s="184"/>
      <c r="AA2322" s="184"/>
      <c r="AQ2322" s="184"/>
    </row>
    <row r="2323" spans="6:43" s="37" customFormat="1">
      <c r="F2323" s="131"/>
      <c r="J2323" s="131"/>
      <c r="N2323" s="131"/>
      <c r="W2323" s="5"/>
      <c r="Y2323" s="184"/>
      <c r="AA2323" s="184"/>
      <c r="AQ2323" s="184"/>
    </row>
    <row r="2324" spans="6:43" s="37" customFormat="1">
      <c r="F2324" s="131"/>
      <c r="J2324" s="131"/>
      <c r="N2324" s="131"/>
      <c r="W2324" s="5"/>
      <c r="Y2324" s="184"/>
      <c r="AA2324" s="184"/>
      <c r="AQ2324" s="184"/>
    </row>
    <row r="2325" spans="6:43" s="37" customFormat="1">
      <c r="F2325" s="131"/>
      <c r="J2325" s="131"/>
      <c r="N2325" s="131"/>
      <c r="W2325" s="5"/>
      <c r="Y2325" s="184"/>
      <c r="AA2325" s="184"/>
      <c r="AQ2325" s="184"/>
    </row>
    <row r="2326" spans="6:43" s="37" customFormat="1">
      <c r="F2326" s="131"/>
      <c r="J2326" s="131"/>
      <c r="N2326" s="131"/>
      <c r="W2326" s="5"/>
      <c r="Y2326" s="184"/>
      <c r="AA2326" s="184"/>
      <c r="AQ2326" s="184"/>
    </row>
    <row r="2327" spans="6:43" s="37" customFormat="1">
      <c r="F2327" s="131"/>
      <c r="J2327" s="131"/>
      <c r="N2327" s="131"/>
      <c r="W2327" s="5"/>
      <c r="Y2327" s="184"/>
      <c r="AA2327" s="184"/>
      <c r="AQ2327" s="184"/>
    </row>
    <row r="2328" spans="6:43" s="37" customFormat="1">
      <c r="F2328" s="131"/>
      <c r="J2328" s="131"/>
      <c r="N2328" s="131"/>
      <c r="W2328" s="5"/>
      <c r="Y2328" s="184"/>
      <c r="AA2328" s="184"/>
      <c r="AQ2328" s="184"/>
    </row>
    <row r="2329" spans="6:43" s="37" customFormat="1">
      <c r="F2329" s="131"/>
      <c r="J2329" s="131"/>
      <c r="N2329" s="131"/>
      <c r="W2329" s="5"/>
      <c r="Y2329" s="184"/>
      <c r="AA2329" s="184"/>
      <c r="AQ2329" s="184"/>
    </row>
    <row r="2330" spans="6:43" s="37" customFormat="1">
      <c r="F2330" s="131"/>
      <c r="J2330" s="131"/>
      <c r="N2330" s="131"/>
      <c r="W2330" s="5"/>
      <c r="Y2330" s="184"/>
      <c r="AA2330" s="184"/>
      <c r="AQ2330" s="184"/>
    </row>
    <row r="2331" spans="6:43" s="37" customFormat="1">
      <c r="F2331" s="131"/>
      <c r="J2331" s="131"/>
      <c r="N2331" s="131"/>
      <c r="W2331" s="5"/>
      <c r="Y2331" s="184"/>
      <c r="AA2331" s="184"/>
      <c r="AQ2331" s="184"/>
    </row>
    <row r="2332" spans="6:43" s="37" customFormat="1">
      <c r="F2332" s="131"/>
      <c r="J2332" s="131"/>
      <c r="N2332" s="131"/>
      <c r="W2332" s="5"/>
      <c r="Y2332" s="184"/>
      <c r="AA2332" s="184"/>
      <c r="AQ2332" s="184"/>
    </row>
    <row r="2333" spans="6:43" s="37" customFormat="1">
      <c r="F2333" s="131"/>
      <c r="J2333" s="131"/>
      <c r="N2333" s="131"/>
      <c r="W2333" s="5"/>
      <c r="Y2333" s="184"/>
      <c r="AA2333" s="184"/>
      <c r="AQ2333" s="184"/>
    </row>
    <row r="2334" spans="6:43" s="37" customFormat="1">
      <c r="F2334" s="131"/>
      <c r="J2334" s="131"/>
      <c r="N2334" s="131"/>
      <c r="W2334" s="5"/>
      <c r="Y2334" s="184"/>
      <c r="AA2334" s="184"/>
      <c r="AQ2334" s="184"/>
    </row>
    <row r="2335" spans="6:43" s="37" customFormat="1">
      <c r="F2335" s="131"/>
      <c r="J2335" s="131"/>
      <c r="N2335" s="131"/>
      <c r="W2335" s="5"/>
      <c r="Y2335" s="184"/>
      <c r="AA2335" s="184"/>
      <c r="AQ2335" s="184"/>
    </row>
    <row r="2336" spans="6:43" s="37" customFormat="1">
      <c r="F2336" s="131"/>
      <c r="J2336" s="131"/>
      <c r="N2336" s="131"/>
      <c r="W2336" s="5"/>
      <c r="Y2336" s="184"/>
      <c r="AA2336" s="184"/>
      <c r="AQ2336" s="184"/>
    </row>
    <row r="2337" spans="6:43" s="37" customFormat="1">
      <c r="F2337" s="131"/>
      <c r="J2337" s="131"/>
      <c r="N2337" s="131"/>
      <c r="W2337" s="5"/>
      <c r="Y2337" s="184"/>
      <c r="AA2337" s="184"/>
      <c r="AQ2337" s="184"/>
    </row>
    <row r="2338" spans="6:43" s="37" customFormat="1">
      <c r="F2338" s="131"/>
      <c r="J2338" s="131"/>
      <c r="N2338" s="131"/>
      <c r="W2338" s="5"/>
      <c r="Y2338" s="184"/>
      <c r="AA2338" s="184"/>
      <c r="AQ2338" s="184"/>
    </row>
    <row r="2339" spans="6:43" s="37" customFormat="1">
      <c r="F2339" s="131"/>
      <c r="J2339" s="131"/>
      <c r="N2339" s="131"/>
      <c r="W2339" s="5"/>
      <c r="Y2339" s="184"/>
      <c r="AA2339" s="184"/>
      <c r="AQ2339" s="184"/>
    </row>
    <row r="2340" spans="6:43" s="37" customFormat="1">
      <c r="F2340" s="131"/>
      <c r="J2340" s="131"/>
      <c r="N2340" s="131"/>
      <c r="W2340" s="5"/>
      <c r="Y2340" s="184"/>
      <c r="AA2340" s="184"/>
      <c r="AQ2340" s="184"/>
    </row>
    <row r="2341" spans="6:43" s="37" customFormat="1">
      <c r="F2341" s="131"/>
      <c r="J2341" s="131"/>
      <c r="N2341" s="131"/>
      <c r="W2341" s="5"/>
      <c r="Y2341" s="184"/>
      <c r="AA2341" s="184"/>
      <c r="AQ2341" s="184"/>
    </row>
    <row r="2342" spans="6:43" s="37" customFormat="1">
      <c r="F2342" s="131"/>
      <c r="J2342" s="131"/>
      <c r="N2342" s="131"/>
      <c r="W2342" s="5"/>
      <c r="Y2342" s="184"/>
      <c r="AA2342" s="184"/>
      <c r="AQ2342" s="184"/>
    </row>
    <row r="2343" spans="6:43" s="37" customFormat="1">
      <c r="F2343" s="131"/>
      <c r="J2343" s="131"/>
      <c r="N2343" s="131"/>
      <c r="W2343" s="5"/>
      <c r="Y2343" s="184"/>
      <c r="AA2343" s="184"/>
      <c r="AQ2343" s="184"/>
    </row>
    <row r="2344" spans="6:43" s="37" customFormat="1">
      <c r="F2344" s="131"/>
      <c r="J2344" s="131"/>
      <c r="N2344" s="131"/>
      <c r="W2344" s="5"/>
      <c r="Y2344" s="184"/>
      <c r="AA2344" s="184"/>
      <c r="AQ2344" s="184"/>
    </row>
    <row r="2345" spans="6:43" s="37" customFormat="1">
      <c r="F2345" s="131"/>
      <c r="J2345" s="131"/>
      <c r="N2345" s="131"/>
      <c r="W2345" s="5"/>
      <c r="Y2345" s="184"/>
      <c r="AA2345" s="184"/>
      <c r="AQ2345" s="184"/>
    </row>
    <row r="2346" spans="6:43" s="37" customFormat="1">
      <c r="F2346" s="131"/>
      <c r="J2346" s="131"/>
      <c r="N2346" s="131"/>
      <c r="W2346" s="5"/>
      <c r="Y2346" s="184"/>
      <c r="AA2346" s="184"/>
      <c r="AQ2346" s="184"/>
    </row>
    <row r="2347" spans="6:43" s="37" customFormat="1">
      <c r="F2347" s="131"/>
      <c r="J2347" s="131"/>
      <c r="N2347" s="131"/>
      <c r="W2347" s="5"/>
      <c r="Y2347" s="184"/>
      <c r="AA2347" s="184"/>
      <c r="AQ2347" s="184"/>
    </row>
    <row r="2348" spans="6:43" s="37" customFormat="1">
      <c r="F2348" s="131"/>
      <c r="J2348" s="131"/>
      <c r="N2348" s="131"/>
      <c r="W2348" s="5"/>
      <c r="Y2348" s="184"/>
      <c r="AA2348" s="184"/>
      <c r="AQ2348" s="184"/>
    </row>
    <row r="2349" spans="6:43" s="37" customFormat="1">
      <c r="F2349" s="131"/>
      <c r="J2349" s="131"/>
      <c r="N2349" s="131"/>
      <c r="W2349" s="5"/>
      <c r="Y2349" s="184"/>
      <c r="AA2349" s="184"/>
      <c r="AQ2349" s="184"/>
    </row>
    <row r="2350" spans="6:43" s="37" customFormat="1">
      <c r="F2350" s="131"/>
      <c r="J2350" s="131"/>
      <c r="N2350" s="131"/>
      <c r="W2350" s="5"/>
      <c r="Y2350" s="184"/>
      <c r="AA2350" s="184"/>
      <c r="AQ2350" s="184"/>
    </row>
    <row r="2351" spans="6:43" s="37" customFormat="1">
      <c r="F2351" s="131"/>
      <c r="J2351" s="131"/>
      <c r="N2351" s="131"/>
      <c r="W2351" s="5"/>
      <c r="Y2351" s="184"/>
      <c r="AA2351" s="184"/>
      <c r="AQ2351" s="184"/>
    </row>
    <row r="2352" spans="6:43" s="37" customFormat="1">
      <c r="F2352" s="131"/>
      <c r="J2352" s="131"/>
      <c r="N2352" s="131"/>
      <c r="W2352" s="5"/>
      <c r="Y2352" s="184"/>
      <c r="AA2352" s="184"/>
      <c r="AQ2352" s="184"/>
    </row>
    <row r="2353" spans="6:43" s="37" customFormat="1">
      <c r="F2353" s="131"/>
      <c r="J2353" s="131"/>
      <c r="N2353" s="131"/>
      <c r="W2353" s="5"/>
      <c r="Y2353" s="184"/>
      <c r="AA2353" s="184"/>
      <c r="AQ2353" s="184"/>
    </row>
    <row r="2354" spans="6:43" s="37" customFormat="1">
      <c r="F2354" s="131"/>
      <c r="J2354" s="131"/>
      <c r="N2354" s="131"/>
      <c r="W2354" s="5"/>
      <c r="Y2354" s="184"/>
      <c r="AA2354" s="184"/>
      <c r="AQ2354" s="184"/>
    </row>
    <row r="2355" spans="6:43" s="37" customFormat="1">
      <c r="F2355" s="131"/>
      <c r="J2355" s="131"/>
      <c r="N2355" s="131"/>
      <c r="W2355" s="5"/>
      <c r="Y2355" s="184"/>
      <c r="AA2355" s="184"/>
      <c r="AQ2355" s="184"/>
    </row>
    <row r="2356" spans="6:43" s="37" customFormat="1">
      <c r="F2356" s="131"/>
      <c r="J2356" s="131"/>
      <c r="N2356" s="131"/>
      <c r="W2356" s="5"/>
      <c r="Y2356" s="184"/>
      <c r="AA2356" s="184"/>
      <c r="AQ2356" s="184"/>
    </row>
    <row r="2357" spans="6:43" s="37" customFormat="1">
      <c r="F2357" s="131"/>
      <c r="J2357" s="131"/>
      <c r="N2357" s="131"/>
      <c r="W2357" s="5"/>
      <c r="Y2357" s="184"/>
      <c r="AA2357" s="184"/>
      <c r="AQ2357" s="184"/>
    </row>
    <row r="2358" spans="6:43" s="37" customFormat="1">
      <c r="F2358" s="131"/>
      <c r="J2358" s="131"/>
      <c r="N2358" s="131"/>
      <c r="W2358" s="5"/>
      <c r="Y2358" s="184"/>
      <c r="AA2358" s="184"/>
      <c r="AQ2358" s="184"/>
    </row>
    <row r="2359" spans="6:43" s="37" customFormat="1">
      <c r="F2359" s="131"/>
      <c r="J2359" s="131"/>
      <c r="N2359" s="131"/>
      <c r="W2359" s="5"/>
      <c r="Y2359" s="184"/>
      <c r="AA2359" s="184"/>
      <c r="AQ2359" s="184"/>
    </row>
    <row r="2360" spans="6:43" s="37" customFormat="1">
      <c r="F2360" s="131"/>
      <c r="J2360" s="131"/>
      <c r="N2360" s="131"/>
      <c r="W2360" s="5"/>
      <c r="Y2360" s="184"/>
      <c r="AA2360" s="184"/>
      <c r="AQ2360" s="184"/>
    </row>
    <row r="2361" spans="6:43" s="37" customFormat="1">
      <c r="F2361" s="131"/>
      <c r="J2361" s="131"/>
      <c r="N2361" s="131"/>
      <c r="W2361" s="5"/>
      <c r="Y2361" s="184"/>
      <c r="AA2361" s="184"/>
      <c r="AQ2361" s="184"/>
    </row>
    <row r="2362" spans="6:43" s="37" customFormat="1">
      <c r="F2362" s="131"/>
      <c r="J2362" s="131"/>
      <c r="N2362" s="131"/>
      <c r="W2362" s="5"/>
      <c r="Y2362" s="184"/>
      <c r="AA2362" s="184"/>
      <c r="AQ2362" s="184"/>
    </row>
    <row r="2363" spans="6:43" s="37" customFormat="1">
      <c r="F2363" s="131"/>
      <c r="J2363" s="131"/>
      <c r="N2363" s="131"/>
      <c r="W2363" s="5"/>
      <c r="Y2363" s="184"/>
      <c r="AA2363" s="184"/>
      <c r="AQ2363" s="184"/>
    </row>
    <row r="2364" spans="6:43" s="37" customFormat="1">
      <c r="F2364" s="131"/>
      <c r="J2364" s="131"/>
      <c r="N2364" s="131"/>
      <c r="W2364" s="5"/>
      <c r="Y2364" s="184"/>
      <c r="AA2364" s="184"/>
      <c r="AQ2364" s="184"/>
    </row>
    <row r="2365" spans="6:43" s="37" customFormat="1">
      <c r="F2365" s="131"/>
      <c r="J2365" s="131"/>
      <c r="N2365" s="131"/>
      <c r="W2365" s="5"/>
      <c r="Y2365" s="184"/>
      <c r="AA2365" s="184"/>
      <c r="AQ2365" s="184"/>
    </row>
    <row r="2366" spans="6:43" s="37" customFormat="1">
      <c r="F2366" s="131"/>
      <c r="J2366" s="131"/>
      <c r="N2366" s="131"/>
      <c r="W2366" s="5"/>
      <c r="Y2366" s="184"/>
      <c r="AA2366" s="184"/>
      <c r="AQ2366" s="184"/>
    </row>
    <row r="2367" spans="6:43" s="37" customFormat="1">
      <c r="F2367" s="131"/>
      <c r="J2367" s="131"/>
      <c r="N2367" s="131"/>
      <c r="W2367" s="5"/>
      <c r="Y2367" s="184"/>
      <c r="AA2367" s="184"/>
      <c r="AQ2367" s="184"/>
    </row>
    <row r="2368" spans="6:43" s="37" customFormat="1">
      <c r="F2368" s="131"/>
      <c r="J2368" s="131"/>
      <c r="N2368" s="131"/>
      <c r="W2368" s="5"/>
      <c r="Y2368" s="184"/>
      <c r="AA2368" s="184"/>
      <c r="AQ2368" s="184"/>
    </row>
    <row r="2369" spans="6:43" s="37" customFormat="1">
      <c r="F2369" s="131"/>
      <c r="J2369" s="131"/>
      <c r="N2369" s="131"/>
      <c r="W2369" s="5"/>
      <c r="Y2369" s="184"/>
      <c r="AA2369" s="184"/>
      <c r="AQ2369" s="184"/>
    </row>
    <row r="2370" spans="6:43" s="37" customFormat="1">
      <c r="F2370" s="131"/>
      <c r="J2370" s="131"/>
      <c r="N2370" s="131"/>
      <c r="W2370" s="5"/>
      <c r="Y2370" s="184"/>
      <c r="AA2370" s="184"/>
      <c r="AQ2370" s="184"/>
    </row>
    <row r="2371" spans="6:43" s="37" customFormat="1">
      <c r="F2371" s="131"/>
      <c r="J2371" s="131"/>
      <c r="N2371" s="131"/>
      <c r="W2371" s="5"/>
      <c r="Y2371" s="184"/>
      <c r="AA2371" s="184"/>
      <c r="AQ2371" s="184"/>
    </row>
    <row r="2372" spans="6:43" s="37" customFormat="1">
      <c r="F2372" s="131"/>
      <c r="J2372" s="131"/>
      <c r="N2372" s="131"/>
      <c r="W2372" s="5"/>
      <c r="Y2372" s="184"/>
      <c r="AA2372" s="184"/>
      <c r="AQ2372" s="184"/>
    </row>
    <row r="2373" spans="6:43" s="37" customFormat="1">
      <c r="F2373" s="131"/>
      <c r="J2373" s="131"/>
      <c r="N2373" s="131"/>
      <c r="W2373" s="5"/>
      <c r="Y2373" s="184"/>
      <c r="AA2373" s="184"/>
      <c r="AQ2373" s="184"/>
    </row>
    <row r="2374" spans="6:43" s="37" customFormat="1">
      <c r="F2374" s="131"/>
      <c r="J2374" s="131"/>
      <c r="N2374" s="131"/>
      <c r="W2374" s="5"/>
      <c r="Y2374" s="184"/>
      <c r="AA2374" s="184"/>
      <c r="AQ2374" s="184"/>
    </row>
    <row r="2375" spans="6:43" s="37" customFormat="1">
      <c r="F2375" s="131"/>
      <c r="J2375" s="131"/>
      <c r="N2375" s="131"/>
      <c r="W2375" s="5"/>
      <c r="Y2375" s="184"/>
      <c r="AA2375" s="184"/>
      <c r="AQ2375" s="184"/>
    </row>
    <row r="2376" spans="6:43" s="37" customFormat="1">
      <c r="F2376" s="131"/>
      <c r="J2376" s="131"/>
      <c r="N2376" s="131"/>
      <c r="W2376" s="5"/>
      <c r="Y2376" s="184"/>
      <c r="AA2376" s="184"/>
      <c r="AQ2376" s="184"/>
    </row>
    <row r="2377" spans="6:43" s="37" customFormat="1">
      <c r="F2377" s="131"/>
      <c r="J2377" s="131"/>
      <c r="N2377" s="131"/>
      <c r="W2377" s="5"/>
      <c r="Y2377" s="184"/>
      <c r="AA2377" s="184"/>
      <c r="AQ2377" s="184"/>
    </row>
    <row r="2378" spans="6:43" s="37" customFormat="1">
      <c r="F2378" s="131"/>
      <c r="J2378" s="131"/>
      <c r="N2378" s="131"/>
      <c r="W2378" s="5"/>
      <c r="Y2378" s="184"/>
      <c r="AA2378" s="184"/>
      <c r="AQ2378" s="184"/>
    </row>
    <row r="2379" spans="6:43" s="37" customFormat="1">
      <c r="F2379" s="131"/>
      <c r="J2379" s="131"/>
      <c r="N2379" s="131"/>
      <c r="W2379" s="5"/>
      <c r="Y2379" s="184"/>
      <c r="AA2379" s="184"/>
      <c r="AQ2379" s="184"/>
    </row>
    <row r="2380" spans="6:43" s="37" customFormat="1">
      <c r="F2380" s="131"/>
      <c r="J2380" s="131"/>
      <c r="N2380" s="131"/>
      <c r="W2380" s="5"/>
      <c r="Y2380" s="184"/>
      <c r="AA2380" s="184"/>
      <c r="AQ2380" s="184"/>
    </row>
    <row r="2381" spans="6:43" s="37" customFormat="1">
      <c r="F2381" s="131"/>
      <c r="J2381" s="131"/>
      <c r="N2381" s="131"/>
      <c r="W2381" s="5"/>
      <c r="Y2381" s="184"/>
      <c r="AA2381" s="184"/>
      <c r="AQ2381" s="184"/>
    </row>
    <row r="2382" spans="6:43" s="37" customFormat="1">
      <c r="F2382" s="131"/>
      <c r="J2382" s="131"/>
      <c r="N2382" s="131"/>
      <c r="W2382" s="5"/>
      <c r="Y2382" s="184"/>
      <c r="AA2382" s="184"/>
      <c r="AQ2382" s="184"/>
    </row>
    <row r="2383" spans="6:43" s="37" customFormat="1">
      <c r="F2383" s="131"/>
      <c r="J2383" s="131"/>
      <c r="N2383" s="131"/>
      <c r="W2383" s="5"/>
      <c r="Y2383" s="184"/>
      <c r="AA2383" s="184"/>
      <c r="AQ2383" s="184"/>
    </row>
    <row r="2384" spans="6:43" s="37" customFormat="1">
      <c r="F2384" s="131"/>
      <c r="J2384" s="131"/>
      <c r="N2384" s="131"/>
      <c r="W2384" s="5"/>
      <c r="Y2384" s="184"/>
      <c r="AA2384" s="184"/>
      <c r="AQ2384" s="184"/>
    </row>
    <row r="2385" spans="6:43" s="37" customFormat="1">
      <c r="F2385" s="131"/>
      <c r="J2385" s="131"/>
      <c r="N2385" s="131"/>
      <c r="W2385" s="5"/>
      <c r="Y2385" s="184"/>
      <c r="AA2385" s="184"/>
      <c r="AQ2385" s="184"/>
    </row>
    <row r="2386" spans="6:43" s="37" customFormat="1">
      <c r="F2386" s="131"/>
      <c r="J2386" s="131"/>
      <c r="N2386" s="131"/>
      <c r="W2386" s="5"/>
      <c r="Y2386" s="184"/>
      <c r="AA2386" s="184"/>
      <c r="AQ2386" s="184"/>
    </row>
    <row r="2387" spans="6:43" s="37" customFormat="1">
      <c r="F2387" s="131"/>
      <c r="J2387" s="131"/>
      <c r="N2387" s="131"/>
      <c r="W2387" s="5"/>
      <c r="Y2387" s="184"/>
      <c r="AA2387" s="184"/>
      <c r="AQ2387" s="184"/>
    </row>
    <row r="2388" spans="6:43" s="37" customFormat="1">
      <c r="F2388" s="131"/>
      <c r="J2388" s="131"/>
      <c r="N2388" s="131"/>
      <c r="W2388" s="5"/>
      <c r="Y2388" s="184"/>
      <c r="AA2388" s="184"/>
      <c r="AQ2388" s="184"/>
    </row>
    <row r="2389" spans="6:43" s="37" customFormat="1">
      <c r="F2389" s="131"/>
      <c r="J2389" s="131"/>
      <c r="N2389" s="131"/>
      <c r="W2389" s="5"/>
      <c r="Y2389" s="184"/>
      <c r="AA2389" s="184"/>
      <c r="AQ2389" s="184"/>
    </row>
    <row r="2390" spans="6:43" s="37" customFormat="1">
      <c r="F2390" s="131"/>
      <c r="J2390" s="131"/>
      <c r="N2390" s="131"/>
      <c r="W2390" s="5"/>
      <c r="Y2390" s="184"/>
      <c r="AA2390" s="184"/>
      <c r="AQ2390" s="184"/>
    </row>
    <row r="2391" spans="6:43" s="37" customFormat="1">
      <c r="F2391" s="131"/>
      <c r="J2391" s="131"/>
      <c r="N2391" s="131"/>
      <c r="W2391" s="5"/>
      <c r="Y2391" s="184"/>
      <c r="AA2391" s="184"/>
      <c r="AQ2391" s="184"/>
    </row>
    <row r="2392" spans="6:43" s="37" customFormat="1">
      <c r="F2392" s="131"/>
      <c r="J2392" s="131"/>
      <c r="N2392" s="131"/>
      <c r="W2392" s="5"/>
      <c r="Y2392" s="184"/>
      <c r="AA2392" s="184"/>
      <c r="AQ2392" s="184"/>
    </row>
    <row r="2393" spans="6:43" s="37" customFormat="1">
      <c r="F2393" s="131"/>
      <c r="J2393" s="131"/>
      <c r="N2393" s="131"/>
      <c r="W2393" s="5"/>
      <c r="Y2393" s="184"/>
      <c r="AA2393" s="184"/>
      <c r="AQ2393" s="184"/>
    </row>
    <row r="2394" spans="6:43" s="37" customFormat="1">
      <c r="F2394" s="131"/>
      <c r="J2394" s="131"/>
      <c r="N2394" s="131"/>
      <c r="W2394" s="5"/>
      <c r="Y2394" s="184"/>
      <c r="AA2394" s="184"/>
      <c r="AQ2394" s="184"/>
    </row>
    <row r="2395" spans="6:43" s="37" customFormat="1">
      <c r="F2395" s="131"/>
      <c r="J2395" s="131"/>
      <c r="N2395" s="131"/>
      <c r="W2395" s="5"/>
      <c r="Y2395" s="184"/>
      <c r="AA2395" s="184"/>
      <c r="AQ2395" s="184"/>
    </row>
    <row r="2396" spans="6:43" s="37" customFormat="1">
      <c r="F2396" s="131"/>
      <c r="J2396" s="131"/>
      <c r="N2396" s="131"/>
      <c r="W2396" s="5"/>
      <c r="Y2396" s="184"/>
      <c r="AA2396" s="184"/>
      <c r="AQ2396" s="184"/>
    </row>
    <row r="2397" spans="6:43" s="37" customFormat="1">
      <c r="F2397" s="131"/>
      <c r="J2397" s="131"/>
      <c r="N2397" s="131"/>
      <c r="W2397" s="5"/>
      <c r="Y2397" s="184"/>
      <c r="AA2397" s="184"/>
      <c r="AQ2397" s="184"/>
    </row>
    <row r="2398" spans="6:43" s="37" customFormat="1">
      <c r="F2398" s="131"/>
      <c r="J2398" s="131"/>
      <c r="N2398" s="131"/>
      <c r="W2398" s="5"/>
      <c r="Y2398" s="184"/>
      <c r="AA2398" s="184"/>
      <c r="AQ2398" s="184"/>
    </row>
    <row r="2399" spans="6:43" s="37" customFormat="1">
      <c r="F2399" s="131"/>
      <c r="J2399" s="131"/>
      <c r="N2399" s="131"/>
      <c r="W2399" s="5"/>
      <c r="Y2399" s="184"/>
      <c r="AA2399" s="184"/>
      <c r="AQ2399" s="184"/>
    </row>
    <row r="2400" spans="6:43" s="37" customFormat="1">
      <c r="F2400" s="131"/>
      <c r="J2400" s="131"/>
      <c r="N2400" s="131"/>
      <c r="W2400" s="5"/>
      <c r="Y2400" s="184"/>
      <c r="AA2400" s="184"/>
      <c r="AQ2400" s="184"/>
    </row>
    <row r="2401" spans="6:43" s="37" customFormat="1">
      <c r="F2401" s="131"/>
      <c r="J2401" s="131"/>
      <c r="N2401" s="131"/>
      <c r="W2401" s="5"/>
      <c r="Y2401" s="184"/>
      <c r="AA2401" s="184"/>
      <c r="AQ2401" s="184"/>
    </row>
    <row r="2402" spans="6:43" s="37" customFormat="1">
      <c r="F2402" s="131"/>
      <c r="J2402" s="131"/>
      <c r="N2402" s="131"/>
      <c r="W2402" s="5"/>
      <c r="Y2402" s="184"/>
      <c r="AA2402" s="184"/>
      <c r="AQ2402" s="184"/>
    </row>
    <row r="2403" spans="6:43" s="37" customFormat="1">
      <c r="F2403" s="131"/>
      <c r="J2403" s="131"/>
      <c r="N2403" s="131"/>
      <c r="W2403" s="5"/>
      <c r="Y2403" s="184"/>
      <c r="AA2403" s="184"/>
      <c r="AQ2403" s="184"/>
    </row>
    <row r="2404" spans="6:43" s="37" customFormat="1">
      <c r="F2404" s="131"/>
      <c r="J2404" s="131"/>
      <c r="N2404" s="131"/>
      <c r="W2404" s="5"/>
      <c r="Y2404" s="184"/>
      <c r="AA2404" s="184"/>
      <c r="AQ2404" s="184"/>
    </row>
    <row r="2405" spans="6:43" s="37" customFormat="1">
      <c r="F2405" s="131"/>
      <c r="J2405" s="131"/>
      <c r="N2405" s="131"/>
      <c r="W2405" s="5"/>
      <c r="Y2405" s="184"/>
      <c r="AA2405" s="184"/>
      <c r="AQ2405" s="184"/>
    </row>
    <row r="2406" spans="6:43" s="37" customFormat="1">
      <c r="F2406" s="131"/>
      <c r="J2406" s="131"/>
      <c r="N2406" s="131"/>
      <c r="W2406" s="5"/>
      <c r="Y2406" s="184"/>
      <c r="AA2406" s="184"/>
      <c r="AQ2406" s="184"/>
    </row>
    <row r="2407" spans="6:43" s="37" customFormat="1">
      <c r="F2407" s="131"/>
      <c r="J2407" s="131"/>
      <c r="N2407" s="131"/>
      <c r="W2407" s="5"/>
      <c r="Y2407" s="184"/>
      <c r="AA2407" s="184"/>
      <c r="AQ2407" s="184"/>
    </row>
    <row r="2408" spans="6:43" s="37" customFormat="1">
      <c r="F2408" s="131"/>
      <c r="J2408" s="131"/>
      <c r="N2408" s="131"/>
      <c r="W2408" s="5"/>
      <c r="Y2408" s="184"/>
      <c r="AA2408" s="184"/>
      <c r="AQ2408" s="184"/>
    </row>
    <row r="2409" spans="6:43" s="37" customFormat="1">
      <c r="F2409" s="131"/>
      <c r="J2409" s="131"/>
      <c r="N2409" s="131"/>
      <c r="W2409" s="5"/>
      <c r="Y2409" s="184"/>
      <c r="AA2409" s="184"/>
      <c r="AQ2409" s="184"/>
    </row>
    <row r="2410" spans="6:43" s="37" customFormat="1">
      <c r="F2410" s="131"/>
      <c r="J2410" s="131"/>
      <c r="N2410" s="131"/>
      <c r="W2410" s="5"/>
      <c r="Y2410" s="184"/>
      <c r="AA2410" s="184"/>
      <c r="AQ2410" s="184"/>
    </row>
    <row r="2411" spans="6:43" s="37" customFormat="1">
      <c r="F2411" s="131"/>
      <c r="J2411" s="131"/>
      <c r="N2411" s="131"/>
      <c r="W2411" s="5"/>
      <c r="Y2411" s="184"/>
      <c r="AA2411" s="184"/>
      <c r="AQ2411" s="184"/>
    </row>
    <row r="2412" spans="6:43" s="37" customFormat="1">
      <c r="F2412" s="131"/>
      <c r="J2412" s="131"/>
      <c r="N2412" s="131"/>
      <c r="W2412" s="5"/>
      <c r="Y2412" s="184"/>
      <c r="AA2412" s="184"/>
      <c r="AQ2412" s="184"/>
    </row>
    <row r="2413" spans="6:43" s="37" customFormat="1">
      <c r="F2413" s="131"/>
      <c r="J2413" s="131"/>
      <c r="N2413" s="131"/>
      <c r="W2413" s="5"/>
      <c r="Y2413" s="184"/>
      <c r="AA2413" s="184"/>
      <c r="AQ2413" s="184"/>
    </row>
    <row r="2414" spans="6:43" s="37" customFormat="1">
      <c r="F2414" s="131"/>
      <c r="J2414" s="131"/>
      <c r="N2414" s="131"/>
      <c r="W2414" s="5"/>
      <c r="Y2414" s="184"/>
      <c r="AA2414" s="184"/>
      <c r="AQ2414" s="184"/>
    </row>
    <row r="2415" spans="6:43" s="37" customFormat="1">
      <c r="F2415" s="131"/>
      <c r="J2415" s="131"/>
      <c r="N2415" s="131"/>
      <c r="W2415" s="5"/>
      <c r="Y2415" s="184"/>
      <c r="AA2415" s="184"/>
      <c r="AQ2415" s="184"/>
    </row>
    <row r="2416" spans="6:43" s="37" customFormat="1">
      <c r="F2416" s="131"/>
      <c r="J2416" s="131"/>
      <c r="N2416" s="131"/>
      <c r="W2416" s="5"/>
      <c r="Y2416" s="184"/>
      <c r="AA2416" s="184"/>
      <c r="AQ2416" s="184"/>
    </row>
    <row r="2417" spans="6:43" s="37" customFormat="1">
      <c r="F2417" s="131"/>
      <c r="J2417" s="131"/>
      <c r="N2417" s="131"/>
      <c r="W2417" s="5"/>
      <c r="Y2417" s="184"/>
      <c r="AA2417" s="184"/>
      <c r="AQ2417" s="184"/>
    </row>
    <row r="2418" spans="6:43" s="37" customFormat="1">
      <c r="F2418" s="131"/>
      <c r="J2418" s="131"/>
      <c r="N2418" s="131"/>
      <c r="W2418" s="5"/>
      <c r="Y2418" s="184"/>
      <c r="AA2418" s="184"/>
      <c r="AQ2418" s="184"/>
    </row>
    <row r="2419" spans="6:43" s="37" customFormat="1">
      <c r="F2419" s="131"/>
      <c r="J2419" s="131"/>
      <c r="N2419" s="131"/>
      <c r="W2419" s="5"/>
      <c r="Y2419" s="184"/>
      <c r="AA2419" s="184"/>
      <c r="AQ2419" s="184"/>
    </row>
    <row r="2420" spans="6:43" s="37" customFormat="1">
      <c r="F2420" s="131"/>
      <c r="J2420" s="131"/>
      <c r="N2420" s="131"/>
      <c r="W2420" s="5"/>
      <c r="Y2420" s="184"/>
      <c r="AA2420" s="184"/>
      <c r="AQ2420" s="184"/>
    </row>
    <row r="2421" spans="6:43" s="37" customFormat="1">
      <c r="F2421" s="131"/>
      <c r="J2421" s="131"/>
      <c r="N2421" s="131"/>
      <c r="W2421" s="5"/>
      <c r="Y2421" s="184"/>
      <c r="AA2421" s="184"/>
      <c r="AQ2421" s="184"/>
    </row>
    <row r="2422" spans="6:43" s="37" customFormat="1">
      <c r="F2422" s="131"/>
      <c r="J2422" s="131"/>
      <c r="N2422" s="131"/>
      <c r="W2422" s="5"/>
      <c r="Y2422" s="184"/>
      <c r="AA2422" s="184"/>
      <c r="AQ2422" s="184"/>
    </row>
    <row r="2423" spans="6:43" s="37" customFormat="1">
      <c r="F2423" s="131"/>
      <c r="J2423" s="131"/>
      <c r="N2423" s="131"/>
      <c r="W2423" s="5"/>
      <c r="Y2423" s="184"/>
      <c r="AA2423" s="184"/>
      <c r="AQ2423" s="184"/>
    </row>
    <row r="2424" spans="6:43" s="37" customFormat="1">
      <c r="F2424" s="131"/>
      <c r="J2424" s="131"/>
      <c r="N2424" s="131"/>
      <c r="W2424" s="5"/>
      <c r="Y2424" s="184"/>
      <c r="AA2424" s="184"/>
      <c r="AQ2424" s="184"/>
    </row>
    <row r="2425" spans="6:43" s="37" customFormat="1">
      <c r="F2425" s="131"/>
      <c r="J2425" s="131"/>
      <c r="N2425" s="131"/>
      <c r="W2425" s="5"/>
      <c r="Y2425" s="184"/>
      <c r="AA2425" s="184"/>
      <c r="AQ2425" s="184"/>
    </row>
    <row r="2426" spans="6:43" s="37" customFormat="1">
      <c r="F2426" s="131"/>
      <c r="J2426" s="131"/>
      <c r="N2426" s="131"/>
      <c r="W2426" s="5"/>
      <c r="Y2426" s="184"/>
      <c r="AA2426" s="184"/>
      <c r="AQ2426" s="184"/>
    </row>
    <row r="2427" spans="6:43" s="37" customFormat="1">
      <c r="F2427" s="131"/>
      <c r="J2427" s="131"/>
      <c r="N2427" s="131"/>
      <c r="W2427" s="5"/>
      <c r="Y2427" s="184"/>
      <c r="AA2427" s="184"/>
      <c r="AQ2427" s="184"/>
    </row>
    <row r="2428" spans="6:43" s="37" customFormat="1">
      <c r="F2428" s="131"/>
      <c r="J2428" s="131"/>
      <c r="N2428" s="131"/>
      <c r="W2428" s="5"/>
      <c r="Y2428" s="184"/>
      <c r="AA2428" s="184"/>
      <c r="AQ2428" s="184"/>
    </row>
    <row r="2429" spans="6:43" s="37" customFormat="1">
      <c r="F2429" s="131"/>
      <c r="J2429" s="131"/>
      <c r="N2429" s="131"/>
      <c r="W2429" s="5"/>
      <c r="Y2429" s="184"/>
      <c r="AA2429" s="184"/>
      <c r="AQ2429" s="184"/>
    </row>
    <row r="2430" spans="6:43" s="37" customFormat="1">
      <c r="F2430" s="131"/>
      <c r="J2430" s="131"/>
      <c r="N2430" s="131"/>
      <c r="W2430" s="5"/>
      <c r="Y2430" s="184"/>
      <c r="AA2430" s="184"/>
      <c r="AQ2430" s="184"/>
    </row>
    <row r="2431" spans="6:43" s="37" customFormat="1">
      <c r="F2431" s="131"/>
      <c r="J2431" s="131"/>
      <c r="N2431" s="131"/>
      <c r="W2431" s="5"/>
      <c r="Y2431" s="184"/>
      <c r="AA2431" s="184"/>
      <c r="AQ2431" s="184"/>
    </row>
    <row r="2432" spans="6:43" s="37" customFormat="1">
      <c r="F2432" s="131"/>
      <c r="J2432" s="131"/>
      <c r="N2432" s="131"/>
      <c r="W2432" s="5"/>
      <c r="Y2432" s="184"/>
      <c r="AA2432" s="184"/>
      <c r="AQ2432" s="184"/>
    </row>
    <row r="2433" spans="6:43" s="37" customFormat="1">
      <c r="F2433" s="131"/>
      <c r="J2433" s="131"/>
      <c r="N2433" s="131"/>
      <c r="W2433" s="5"/>
      <c r="Y2433" s="184"/>
      <c r="AA2433" s="184"/>
      <c r="AQ2433" s="184"/>
    </row>
    <row r="2434" spans="6:43" s="37" customFormat="1">
      <c r="F2434" s="131"/>
      <c r="J2434" s="131"/>
      <c r="N2434" s="131"/>
      <c r="W2434" s="5"/>
      <c r="Y2434" s="184"/>
      <c r="AA2434" s="184"/>
      <c r="AQ2434" s="184"/>
    </row>
    <row r="2435" spans="6:43" s="37" customFormat="1">
      <c r="F2435" s="131"/>
      <c r="J2435" s="131"/>
      <c r="N2435" s="131"/>
      <c r="W2435" s="5"/>
      <c r="Y2435" s="184"/>
      <c r="AA2435" s="184"/>
      <c r="AQ2435" s="184"/>
    </row>
    <row r="2436" spans="6:43" s="37" customFormat="1">
      <c r="F2436" s="131"/>
      <c r="J2436" s="131"/>
      <c r="N2436" s="131"/>
      <c r="W2436" s="5"/>
      <c r="Y2436" s="184"/>
      <c r="AA2436" s="184"/>
      <c r="AQ2436" s="184"/>
    </row>
    <row r="2437" spans="6:43" s="37" customFormat="1">
      <c r="F2437" s="131"/>
      <c r="J2437" s="131"/>
      <c r="N2437" s="131"/>
      <c r="W2437" s="5"/>
      <c r="Y2437" s="184"/>
      <c r="AA2437" s="184"/>
      <c r="AQ2437" s="184"/>
    </row>
    <row r="2438" spans="6:43" s="37" customFormat="1">
      <c r="F2438" s="131"/>
      <c r="J2438" s="131"/>
      <c r="N2438" s="131"/>
      <c r="W2438" s="5"/>
      <c r="Y2438" s="184"/>
      <c r="AA2438" s="184"/>
      <c r="AQ2438" s="184"/>
    </row>
    <row r="2439" spans="6:43" s="37" customFormat="1">
      <c r="F2439" s="131"/>
      <c r="J2439" s="131"/>
      <c r="N2439" s="131"/>
      <c r="W2439" s="5"/>
      <c r="Y2439" s="184"/>
      <c r="AA2439" s="184"/>
      <c r="AQ2439" s="184"/>
    </row>
    <row r="2440" spans="6:43" s="37" customFormat="1">
      <c r="F2440" s="131"/>
      <c r="J2440" s="131"/>
      <c r="N2440" s="131"/>
      <c r="W2440" s="5"/>
      <c r="Y2440" s="184"/>
      <c r="AA2440" s="184"/>
      <c r="AQ2440" s="184"/>
    </row>
    <row r="2441" spans="6:43" s="37" customFormat="1">
      <c r="F2441" s="131"/>
      <c r="J2441" s="131"/>
      <c r="N2441" s="131"/>
      <c r="W2441" s="5"/>
      <c r="Y2441" s="184"/>
      <c r="AA2441" s="184"/>
      <c r="AQ2441" s="184"/>
    </row>
    <row r="2442" spans="6:43" s="37" customFormat="1">
      <c r="F2442" s="131"/>
      <c r="J2442" s="131"/>
      <c r="N2442" s="131"/>
      <c r="W2442" s="5"/>
      <c r="Y2442" s="184"/>
      <c r="AA2442" s="184"/>
      <c r="AQ2442" s="184"/>
    </row>
    <row r="2443" spans="6:43" s="37" customFormat="1">
      <c r="F2443" s="131"/>
      <c r="J2443" s="131"/>
      <c r="N2443" s="131"/>
      <c r="W2443" s="5"/>
      <c r="Y2443" s="184"/>
      <c r="AA2443" s="184"/>
      <c r="AQ2443" s="184"/>
    </row>
    <row r="2444" spans="6:43" s="37" customFormat="1">
      <c r="F2444" s="131"/>
      <c r="J2444" s="131"/>
      <c r="N2444" s="131"/>
      <c r="W2444" s="5"/>
      <c r="Y2444" s="184"/>
      <c r="AA2444" s="184"/>
      <c r="AQ2444" s="184"/>
    </row>
    <row r="2445" spans="6:43" s="37" customFormat="1">
      <c r="F2445" s="131"/>
      <c r="J2445" s="131"/>
      <c r="N2445" s="131"/>
      <c r="W2445" s="5"/>
      <c r="Y2445" s="184"/>
      <c r="AA2445" s="184"/>
      <c r="AQ2445" s="184"/>
    </row>
    <row r="2446" spans="6:43" s="37" customFormat="1">
      <c r="F2446" s="131"/>
      <c r="J2446" s="131"/>
      <c r="N2446" s="131"/>
      <c r="W2446" s="5"/>
      <c r="Y2446" s="184"/>
      <c r="AA2446" s="184"/>
      <c r="AQ2446" s="184"/>
    </row>
    <row r="2447" spans="6:43" s="37" customFormat="1">
      <c r="F2447" s="131"/>
      <c r="J2447" s="131"/>
      <c r="N2447" s="131"/>
      <c r="W2447" s="5"/>
      <c r="Y2447" s="184"/>
      <c r="AA2447" s="184"/>
      <c r="AQ2447" s="184"/>
    </row>
    <row r="2448" spans="6:43" s="37" customFormat="1">
      <c r="F2448" s="131"/>
      <c r="J2448" s="131"/>
      <c r="N2448" s="131"/>
      <c r="W2448" s="5"/>
      <c r="Y2448" s="184"/>
      <c r="AA2448" s="184"/>
      <c r="AQ2448" s="184"/>
    </row>
    <row r="2449" spans="6:43" s="37" customFormat="1">
      <c r="F2449" s="131"/>
      <c r="J2449" s="131"/>
      <c r="N2449" s="131"/>
      <c r="W2449" s="5"/>
      <c r="Y2449" s="184"/>
      <c r="AA2449" s="184"/>
      <c r="AQ2449" s="184"/>
    </row>
    <row r="2450" spans="6:43" s="37" customFormat="1">
      <c r="F2450" s="131"/>
      <c r="J2450" s="131"/>
      <c r="N2450" s="131"/>
      <c r="W2450" s="5"/>
      <c r="Y2450" s="184"/>
      <c r="AA2450" s="184"/>
      <c r="AQ2450" s="184"/>
    </row>
    <row r="2451" spans="6:43" s="37" customFormat="1">
      <c r="F2451" s="131"/>
      <c r="J2451" s="131"/>
      <c r="N2451" s="131"/>
      <c r="W2451" s="5"/>
      <c r="Y2451" s="184"/>
      <c r="AA2451" s="184"/>
      <c r="AQ2451" s="184"/>
    </row>
    <row r="2452" spans="6:43" s="37" customFormat="1">
      <c r="F2452" s="131"/>
      <c r="J2452" s="131"/>
      <c r="N2452" s="131"/>
      <c r="W2452" s="5"/>
      <c r="Y2452" s="184"/>
      <c r="AA2452" s="184"/>
      <c r="AQ2452" s="184"/>
    </row>
    <row r="2453" spans="6:43" s="37" customFormat="1">
      <c r="F2453" s="131"/>
      <c r="J2453" s="131"/>
      <c r="N2453" s="131"/>
      <c r="W2453" s="5"/>
      <c r="Y2453" s="184"/>
      <c r="AA2453" s="184"/>
      <c r="AQ2453" s="184"/>
    </row>
    <row r="2454" spans="6:43" s="37" customFormat="1">
      <c r="F2454" s="131"/>
      <c r="J2454" s="131"/>
      <c r="N2454" s="131"/>
      <c r="W2454" s="5"/>
      <c r="Y2454" s="184"/>
      <c r="AA2454" s="184"/>
      <c r="AQ2454" s="184"/>
    </row>
    <row r="2455" spans="6:43" s="37" customFormat="1">
      <c r="F2455" s="131"/>
      <c r="J2455" s="131"/>
      <c r="N2455" s="131"/>
      <c r="W2455" s="5"/>
      <c r="Y2455" s="184"/>
      <c r="AA2455" s="184"/>
      <c r="AQ2455" s="184"/>
    </row>
    <row r="2456" spans="6:43" s="37" customFormat="1">
      <c r="F2456" s="131"/>
      <c r="J2456" s="131"/>
      <c r="N2456" s="131"/>
      <c r="W2456" s="5"/>
      <c r="Y2456" s="184"/>
      <c r="AA2456" s="184"/>
      <c r="AQ2456" s="184"/>
    </row>
    <row r="2457" spans="6:43" s="37" customFormat="1">
      <c r="F2457" s="131"/>
      <c r="J2457" s="131"/>
      <c r="N2457" s="131"/>
      <c r="W2457" s="5"/>
      <c r="Y2457" s="184"/>
      <c r="AA2457" s="184"/>
      <c r="AQ2457" s="184"/>
    </row>
    <row r="2458" spans="6:43" s="37" customFormat="1">
      <c r="F2458" s="131"/>
      <c r="J2458" s="131"/>
      <c r="N2458" s="131"/>
      <c r="W2458" s="5"/>
      <c r="Y2458" s="184"/>
      <c r="AA2458" s="184"/>
      <c r="AQ2458" s="184"/>
    </row>
    <row r="2459" spans="6:43" s="37" customFormat="1">
      <c r="F2459" s="131"/>
      <c r="J2459" s="131"/>
      <c r="N2459" s="131"/>
      <c r="W2459" s="5"/>
      <c r="Y2459" s="184"/>
      <c r="AA2459" s="184"/>
      <c r="AQ2459" s="184"/>
    </row>
    <row r="2460" spans="6:43" s="37" customFormat="1">
      <c r="F2460" s="131"/>
      <c r="J2460" s="131"/>
      <c r="N2460" s="131"/>
      <c r="W2460" s="5"/>
      <c r="Y2460" s="184"/>
      <c r="AA2460" s="184"/>
      <c r="AQ2460" s="184"/>
    </row>
    <row r="2461" spans="6:43" s="37" customFormat="1">
      <c r="F2461" s="131"/>
      <c r="J2461" s="131"/>
      <c r="N2461" s="131"/>
      <c r="W2461" s="5"/>
      <c r="Y2461" s="184"/>
      <c r="AA2461" s="184"/>
      <c r="AQ2461" s="184"/>
    </row>
    <row r="2462" spans="6:43" s="37" customFormat="1">
      <c r="F2462" s="131"/>
      <c r="J2462" s="131"/>
      <c r="N2462" s="131"/>
      <c r="W2462" s="5"/>
      <c r="Y2462" s="184"/>
      <c r="AA2462" s="184"/>
      <c r="AQ2462" s="184"/>
    </row>
    <row r="2463" spans="6:43" s="37" customFormat="1">
      <c r="F2463" s="131"/>
      <c r="J2463" s="131"/>
      <c r="N2463" s="131"/>
      <c r="W2463" s="5"/>
      <c r="Y2463" s="184"/>
      <c r="AA2463" s="184"/>
      <c r="AQ2463" s="184"/>
    </row>
    <row r="2464" spans="6:43" s="37" customFormat="1">
      <c r="F2464" s="131"/>
      <c r="J2464" s="131"/>
      <c r="N2464" s="131"/>
      <c r="W2464" s="5"/>
      <c r="Y2464" s="184"/>
      <c r="AA2464" s="184"/>
      <c r="AQ2464" s="184"/>
    </row>
    <row r="2465" spans="6:43" s="37" customFormat="1">
      <c r="F2465" s="131"/>
      <c r="J2465" s="131"/>
      <c r="N2465" s="131"/>
      <c r="W2465" s="5"/>
      <c r="Y2465" s="184"/>
      <c r="AA2465" s="184"/>
      <c r="AQ2465" s="184"/>
    </row>
    <row r="2466" spans="6:43" s="37" customFormat="1">
      <c r="F2466" s="131"/>
      <c r="J2466" s="131"/>
      <c r="N2466" s="131"/>
      <c r="W2466" s="5"/>
      <c r="Y2466" s="184"/>
      <c r="AA2466" s="184"/>
      <c r="AQ2466" s="184"/>
    </row>
    <row r="2467" spans="6:43" s="37" customFormat="1">
      <c r="F2467" s="131"/>
      <c r="J2467" s="131"/>
      <c r="N2467" s="131"/>
      <c r="W2467" s="5"/>
      <c r="Y2467" s="184"/>
      <c r="AA2467" s="184"/>
      <c r="AQ2467" s="184"/>
    </row>
    <row r="2468" spans="6:43" s="37" customFormat="1">
      <c r="F2468" s="131"/>
      <c r="J2468" s="131"/>
      <c r="N2468" s="131"/>
      <c r="W2468" s="5"/>
      <c r="Y2468" s="184"/>
      <c r="AA2468" s="184"/>
      <c r="AQ2468" s="184"/>
    </row>
    <row r="2469" spans="6:43" s="37" customFormat="1">
      <c r="F2469" s="131"/>
      <c r="J2469" s="131"/>
      <c r="N2469" s="131"/>
      <c r="W2469" s="5"/>
      <c r="Y2469" s="184"/>
      <c r="AA2469" s="184"/>
      <c r="AQ2469" s="184"/>
    </row>
    <row r="2470" spans="6:43" s="37" customFormat="1">
      <c r="F2470" s="131"/>
      <c r="J2470" s="131"/>
      <c r="N2470" s="131"/>
      <c r="W2470" s="5"/>
      <c r="Y2470" s="184"/>
      <c r="AA2470" s="184"/>
      <c r="AQ2470" s="184"/>
    </row>
    <row r="2471" spans="6:43" s="37" customFormat="1">
      <c r="F2471" s="131"/>
      <c r="J2471" s="131"/>
      <c r="N2471" s="131"/>
      <c r="W2471" s="5"/>
      <c r="Y2471" s="184"/>
      <c r="AA2471" s="184"/>
      <c r="AQ2471" s="184"/>
    </row>
    <row r="2472" spans="6:43" s="37" customFormat="1">
      <c r="F2472" s="131"/>
      <c r="J2472" s="131"/>
      <c r="N2472" s="131"/>
      <c r="W2472" s="5"/>
      <c r="Y2472" s="184"/>
      <c r="AA2472" s="184"/>
      <c r="AQ2472" s="184"/>
    </row>
    <row r="2473" spans="6:43" s="37" customFormat="1">
      <c r="F2473" s="131"/>
      <c r="J2473" s="131"/>
      <c r="N2473" s="131"/>
      <c r="W2473" s="5"/>
      <c r="Y2473" s="184"/>
      <c r="AA2473" s="184"/>
      <c r="AQ2473" s="184"/>
    </row>
    <row r="2474" spans="6:43" s="37" customFormat="1">
      <c r="F2474" s="131"/>
      <c r="J2474" s="131"/>
      <c r="N2474" s="131"/>
      <c r="W2474" s="5"/>
      <c r="Y2474" s="184"/>
      <c r="AA2474" s="184"/>
      <c r="AQ2474" s="184"/>
    </row>
    <row r="2475" spans="6:43" s="37" customFormat="1">
      <c r="F2475" s="131"/>
      <c r="J2475" s="131"/>
      <c r="N2475" s="131"/>
      <c r="W2475" s="5"/>
      <c r="Y2475" s="184"/>
      <c r="AA2475" s="184"/>
      <c r="AQ2475" s="184"/>
    </row>
    <row r="2476" spans="6:43" s="37" customFormat="1">
      <c r="F2476" s="131"/>
      <c r="J2476" s="131"/>
      <c r="N2476" s="131"/>
      <c r="W2476" s="5"/>
      <c r="Y2476" s="184"/>
      <c r="AA2476" s="184"/>
      <c r="AQ2476" s="184"/>
    </row>
    <row r="2477" spans="6:43" s="37" customFormat="1">
      <c r="F2477" s="131"/>
      <c r="J2477" s="131"/>
      <c r="N2477" s="131"/>
      <c r="W2477" s="5"/>
      <c r="Y2477" s="184"/>
      <c r="AA2477" s="184"/>
      <c r="AQ2477" s="184"/>
    </row>
    <row r="2478" spans="6:43" s="37" customFormat="1">
      <c r="F2478" s="131"/>
      <c r="J2478" s="131"/>
      <c r="N2478" s="131"/>
      <c r="W2478" s="5"/>
      <c r="Y2478" s="184"/>
      <c r="AA2478" s="184"/>
      <c r="AQ2478" s="184"/>
    </row>
    <row r="2479" spans="6:43" s="37" customFormat="1">
      <c r="F2479" s="131"/>
      <c r="J2479" s="131"/>
      <c r="N2479" s="131"/>
      <c r="W2479" s="5"/>
      <c r="Y2479" s="184"/>
      <c r="AA2479" s="184"/>
      <c r="AQ2479" s="184"/>
    </row>
    <row r="2480" spans="6:43" s="37" customFormat="1">
      <c r="F2480" s="131"/>
      <c r="J2480" s="131"/>
      <c r="N2480" s="131"/>
      <c r="W2480" s="5"/>
      <c r="Y2480" s="184"/>
      <c r="AA2480" s="184"/>
      <c r="AQ2480" s="184"/>
    </row>
    <row r="2481" spans="6:43" s="37" customFormat="1">
      <c r="F2481" s="131"/>
      <c r="J2481" s="131"/>
      <c r="N2481" s="131"/>
      <c r="W2481" s="5"/>
      <c r="Y2481" s="184"/>
      <c r="AA2481" s="184"/>
      <c r="AQ2481" s="184"/>
    </row>
    <row r="2482" spans="6:43" s="37" customFormat="1">
      <c r="F2482" s="131"/>
      <c r="J2482" s="131"/>
      <c r="N2482" s="131"/>
      <c r="W2482" s="5"/>
      <c r="Y2482" s="184"/>
      <c r="AA2482" s="184"/>
      <c r="AQ2482" s="184"/>
    </row>
    <row r="2483" spans="6:43" s="37" customFormat="1">
      <c r="F2483" s="131"/>
      <c r="J2483" s="131"/>
      <c r="N2483" s="131"/>
      <c r="W2483" s="5"/>
      <c r="Y2483" s="184"/>
      <c r="AA2483" s="184"/>
      <c r="AQ2483" s="184"/>
    </row>
    <row r="2484" spans="6:43" s="37" customFormat="1">
      <c r="F2484" s="131"/>
      <c r="J2484" s="131"/>
      <c r="N2484" s="131"/>
      <c r="W2484" s="5"/>
      <c r="Y2484" s="184"/>
      <c r="AA2484" s="184"/>
      <c r="AQ2484" s="184"/>
    </row>
    <row r="2485" spans="6:43" s="37" customFormat="1">
      <c r="F2485" s="131"/>
      <c r="J2485" s="131"/>
      <c r="N2485" s="131"/>
      <c r="W2485" s="5"/>
      <c r="Y2485" s="184"/>
      <c r="AA2485" s="184"/>
      <c r="AQ2485" s="184"/>
    </row>
    <row r="2486" spans="6:43" s="37" customFormat="1">
      <c r="F2486" s="131"/>
      <c r="J2486" s="131"/>
      <c r="N2486" s="131"/>
      <c r="W2486" s="5"/>
      <c r="Y2486" s="184"/>
      <c r="AA2486" s="184"/>
      <c r="AQ2486" s="184"/>
    </row>
    <row r="2487" spans="6:43" s="37" customFormat="1">
      <c r="F2487" s="131"/>
      <c r="J2487" s="131"/>
      <c r="N2487" s="131"/>
      <c r="W2487" s="5"/>
      <c r="Y2487" s="184"/>
      <c r="AA2487" s="184"/>
      <c r="AQ2487" s="184"/>
    </row>
    <row r="2488" spans="6:43" s="37" customFormat="1">
      <c r="F2488" s="131"/>
      <c r="J2488" s="131"/>
      <c r="N2488" s="131"/>
      <c r="W2488" s="5"/>
      <c r="Y2488" s="184"/>
      <c r="AA2488" s="184"/>
      <c r="AQ2488" s="184"/>
    </row>
    <row r="2489" spans="6:43" s="37" customFormat="1">
      <c r="F2489" s="131"/>
      <c r="J2489" s="131"/>
      <c r="N2489" s="131"/>
      <c r="W2489" s="5"/>
      <c r="Y2489" s="184"/>
      <c r="AA2489" s="184"/>
      <c r="AQ2489" s="184"/>
    </row>
    <row r="2490" spans="6:43" s="37" customFormat="1">
      <c r="F2490" s="131"/>
      <c r="J2490" s="131"/>
      <c r="N2490" s="131"/>
      <c r="W2490" s="5"/>
      <c r="Y2490" s="184"/>
      <c r="AA2490" s="184"/>
      <c r="AQ2490" s="184"/>
    </row>
    <row r="2491" spans="6:43" s="37" customFormat="1">
      <c r="F2491" s="131"/>
      <c r="J2491" s="131"/>
      <c r="N2491" s="131"/>
      <c r="W2491" s="5"/>
      <c r="Y2491" s="184"/>
      <c r="AA2491" s="184"/>
      <c r="AQ2491" s="184"/>
    </row>
    <row r="2492" spans="6:43" s="37" customFormat="1">
      <c r="F2492" s="131"/>
      <c r="J2492" s="131"/>
      <c r="N2492" s="131"/>
      <c r="W2492" s="5"/>
      <c r="Y2492" s="184"/>
      <c r="AA2492" s="184"/>
      <c r="AQ2492" s="184"/>
    </row>
    <row r="2493" spans="6:43" s="37" customFormat="1">
      <c r="F2493" s="131"/>
      <c r="J2493" s="131"/>
      <c r="N2493" s="131"/>
      <c r="W2493" s="5"/>
      <c r="Y2493" s="184"/>
      <c r="AA2493" s="184"/>
      <c r="AQ2493" s="184"/>
    </row>
    <row r="2494" spans="6:43" s="37" customFormat="1">
      <c r="F2494" s="131"/>
      <c r="J2494" s="131"/>
      <c r="N2494" s="131"/>
      <c r="W2494" s="5"/>
      <c r="Y2494" s="184"/>
      <c r="AA2494" s="184"/>
      <c r="AQ2494" s="184"/>
    </row>
    <row r="2495" spans="6:43" s="37" customFormat="1">
      <c r="F2495" s="131"/>
      <c r="J2495" s="131"/>
      <c r="N2495" s="131"/>
      <c r="W2495" s="5"/>
      <c r="Y2495" s="184"/>
      <c r="AA2495" s="184"/>
      <c r="AQ2495" s="184"/>
    </row>
    <row r="2496" spans="6:43" s="37" customFormat="1">
      <c r="F2496" s="131"/>
      <c r="J2496" s="131"/>
      <c r="N2496" s="131"/>
      <c r="W2496" s="5"/>
      <c r="Y2496" s="184"/>
      <c r="AA2496" s="184"/>
      <c r="AQ2496" s="184"/>
    </row>
    <row r="2497" spans="6:43" s="37" customFormat="1">
      <c r="F2497" s="131"/>
      <c r="J2497" s="131"/>
      <c r="N2497" s="131"/>
      <c r="W2497" s="5"/>
      <c r="Y2497" s="184"/>
      <c r="AA2497" s="184"/>
      <c r="AQ2497" s="184"/>
    </row>
    <row r="2498" spans="6:43" s="37" customFormat="1">
      <c r="F2498" s="131"/>
      <c r="J2498" s="131"/>
      <c r="N2498" s="131"/>
      <c r="W2498" s="5"/>
      <c r="Y2498" s="184"/>
      <c r="AA2498" s="184"/>
      <c r="AQ2498" s="184"/>
    </row>
    <row r="2499" spans="6:43" s="37" customFormat="1">
      <c r="F2499" s="131"/>
      <c r="J2499" s="131"/>
      <c r="N2499" s="131"/>
      <c r="W2499" s="5"/>
      <c r="Y2499" s="184"/>
      <c r="AA2499" s="184"/>
      <c r="AQ2499" s="184"/>
    </row>
    <row r="2500" spans="6:43" s="37" customFormat="1">
      <c r="F2500" s="131"/>
      <c r="J2500" s="131"/>
      <c r="N2500" s="131"/>
      <c r="W2500" s="5"/>
      <c r="Y2500" s="184"/>
      <c r="AA2500" s="184"/>
      <c r="AQ2500" s="184"/>
    </row>
    <row r="2501" spans="6:43" s="37" customFormat="1">
      <c r="F2501" s="131"/>
      <c r="J2501" s="131"/>
      <c r="N2501" s="131"/>
      <c r="W2501" s="5"/>
      <c r="Y2501" s="184"/>
      <c r="AA2501" s="184"/>
      <c r="AQ2501" s="184"/>
    </row>
    <row r="2502" spans="6:43" s="37" customFormat="1">
      <c r="F2502" s="131"/>
      <c r="J2502" s="131"/>
      <c r="N2502" s="131"/>
      <c r="W2502" s="5"/>
      <c r="Y2502" s="184"/>
      <c r="AA2502" s="184"/>
      <c r="AQ2502" s="184"/>
    </row>
    <row r="2503" spans="6:43" s="37" customFormat="1">
      <c r="F2503" s="131"/>
      <c r="J2503" s="131"/>
      <c r="N2503" s="131"/>
      <c r="W2503" s="5"/>
      <c r="Y2503" s="184"/>
      <c r="AA2503" s="184"/>
      <c r="AQ2503" s="184"/>
    </row>
    <row r="2504" spans="6:43" s="37" customFormat="1">
      <c r="F2504" s="131"/>
      <c r="J2504" s="131"/>
      <c r="N2504" s="131"/>
      <c r="W2504" s="5"/>
      <c r="Y2504" s="184"/>
      <c r="AA2504" s="184"/>
      <c r="AQ2504" s="184"/>
    </row>
    <row r="2505" spans="6:43" s="37" customFormat="1">
      <c r="F2505" s="131"/>
      <c r="J2505" s="131"/>
      <c r="N2505" s="131"/>
      <c r="W2505" s="5"/>
      <c r="Y2505" s="184"/>
      <c r="AA2505" s="184"/>
      <c r="AQ2505" s="184"/>
    </row>
    <row r="2506" spans="6:43" s="37" customFormat="1">
      <c r="F2506" s="131"/>
      <c r="J2506" s="131"/>
      <c r="N2506" s="131"/>
      <c r="W2506" s="5"/>
      <c r="Y2506" s="184"/>
      <c r="AA2506" s="184"/>
      <c r="AQ2506" s="184"/>
    </row>
    <row r="2507" spans="6:43" s="37" customFormat="1">
      <c r="F2507" s="131"/>
      <c r="J2507" s="131"/>
      <c r="N2507" s="131"/>
      <c r="W2507" s="5"/>
      <c r="Y2507" s="184"/>
      <c r="AA2507" s="184"/>
      <c r="AQ2507" s="184"/>
    </row>
    <row r="2508" spans="6:43" s="37" customFormat="1">
      <c r="F2508" s="131"/>
      <c r="J2508" s="131"/>
      <c r="N2508" s="131"/>
      <c r="W2508" s="5"/>
      <c r="Y2508" s="184"/>
      <c r="AA2508" s="184"/>
      <c r="AQ2508" s="184"/>
    </row>
    <row r="2509" spans="6:43" s="37" customFormat="1">
      <c r="F2509" s="131"/>
      <c r="J2509" s="131"/>
      <c r="N2509" s="131"/>
      <c r="W2509" s="5"/>
      <c r="Y2509" s="184"/>
      <c r="AA2509" s="184"/>
      <c r="AQ2509" s="184"/>
    </row>
    <row r="2510" spans="6:43" s="37" customFormat="1">
      <c r="F2510" s="131"/>
      <c r="J2510" s="131"/>
      <c r="N2510" s="131"/>
      <c r="W2510" s="5"/>
      <c r="Y2510" s="184"/>
      <c r="AA2510" s="184"/>
      <c r="AQ2510" s="184"/>
    </row>
    <row r="2511" spans="6:43" s="37" customFormat="1">
      <c r="F2511" s="131"/>
      <c r="J2511" s="131"/>
      <c r="N2511" s="131"/>
      <c r="W2511" s="5"/>
      <c r="Y2511" s="184"/>
      <c r="AA2511" s="184"/>
      <c r="AQ2511" s="184"/>
    </row>
    <row r="2512" spans="6:43" s="37" customFormat="1">
      <c r="F2512" s="131"/>
      <c r="J2512" s="131"/>
      <c r="N2512" s="131"/>
      <c r="W2512" s="5"/>
      <c r="Y2512" s="184"/>
      <c r="AA2512" s="184"/>
      <c r="AQ2512" s="184"/>
    </row>
    <row r="2513" spans="6:43" s="37" customFormat="1">
      <c r="F2513" s="131"/>
      <c r="J2513" s="131"/>
      <c r="N2513" s="131"/>
      <c r="W2513" s="5"/>
      <c r="Y2513" s="184"/>
      <c r="AA2513" s="184"/>
      <c r="AQ2513" s="184"/>
    </row>
    <row r="2514" spans="6:43" s="37" customFormat="1">
      <c r="F2514" s="131"/>
      <c r="J2514" s="131"/>
      <c r="N2514" s="131"/>
      <c r="W2514" s="5"/>
      <c r="Y2514" s="184"/>
      <c r="AA2514" s="184"/>
      <c r="AQ2514" s="184"/>
    </row>
    <row r="2515" spans="6:43" s="37" customFormat="1">
      <c r="F2515" s="131"/>
      <c r="J2515" s="131"/>
      <c r="N2515" s="131"/>
      <c r="W2515" s="5"/>
      <c r="Y2515" s="184"/>
      <c r="AA2515" s="184"/>
      <c r="AQ2515" s="184"/>
    </row>
    <row r="2516" spans="6:43" s="37" customFormat="1">
      <c r="F2516" s="131"/>
      <c r="J2516" s="131"/>
      <c r="N2516" s="131"/>
      <c r="W2516" s="5"/>
      <c r="Y2516" s="184"/>
      <c r="AA2516" s="184"/>
      <c r="AQ2516" s="184"/>
    </row>
    <row r="2517" spans="6:43" s="37" customFormat="1">
      <c r="F2517" s="131"/>
      <c r="J2517" s="131"/>
      <c r="N2517" s="131"/>
      <c r="W2517" s="5"/>
      <c r="Y2517" s="184"/>
      <c r="AA2517" s="184"/>
      <c r="AQ2517" s="184"/>
    </row>
    <row r="2518" spans="6:43" s="37" customFormat="1">
      <c r="F2518" s="131"/>
      <c r="J2518" s="131"/>
      <c r="N2518" s="131"/>
      <c r="W2518" s="5"/>
      <c r="Y2518" s="184"/>
      <c r="AA2518" s="184"/>
      <c r="AQ2518" s="184"/>
    </row>
    <row r="2519" spans="6:43" s="37" customFormat="1">
      <c r="F2519" s="131"/>
      <c r="J2519" s="131"/>
      <c r="N2519" s="131"/>
      <c r="W2519" s="5"/>
      <c r="Y2519" s="184"/>
      <c r="AA2519" s="184"/>
      <c r="AQ2519" s="184"/>
    </row>
    <row r="2520" spans="6:43" s="37" customFormat="1">
      <c r="F2520" s="131"/>
      <c r="J2520" s="131"/>
      <c r="N2520" s="131"/>
      <c r="W2520" s="5"/>
      <c r="Y2520" s="184"/>
      <c r="AA2520" s="184"/>
      <c r="AQ2520" s="184"/>
    </row>
    <row r="2521" spans="6:43" s="37" customFormat="1">
      <c r="F2521" s="131"/>
      <c r="J2521" s="131"/>
      <c r="N2521" s="131"/>
      <c r="W2521" s="5"/>
      <c r="Y2521" s="184"/>
      <c r="AA2521" s="184"/>
      <c r="AQ2521" s="184"/>
    </row>
    <row r="2522" spans="6:43" s="37" customFormat="1">
      <c r="F2522" s="131"/>
      <c r="J2522" s="131"/>
      <c r="N2522" s="131"/>
      <c r="W2522" s="5"/>
      <c r="Y2522" s="184"/>
      <c r="AA2522" s="184"/>
      <c r="AQ2522" s="184"/>
    </row>
    <row r="2523" spans="6:43" s="37" customFormat="1">
      <c r="F2523" s="131"/>
      <c r="J2523" s="131"/>
      <c r="N2523" s="131"/>
      <c r="W2523" s="5"/>
      <c r="Y2523" s="184"/>
      <c r="AA2523" s="184"/>
      <c r="AQ2523" s="184"/>
    </row>
    <row r="2524" spans="6:43" s="37" customFormat="1">
      <c r="F2524" s="131"/>
      <c r="J2524" s="131"/>
      <c r="N2524" s="131"/>
      <c r="W2524" s="5"/>
      <c r="Y2524" s="184"/>
      <c r="AA2524" s="184"/>
      <c r="AQ2524" s="184"/>
    </row>
    <row r="2525" spans="6:43" s="37" customFormat="1">
      <c r="F2525" s="131"/>
      <c r="J2525" s="131"/>
      <c r="N2525" s="131"/>
      <c r="W2525" s="5"/>
      <c r="Y2525" s="184"/>
      <c r="AA2525" s="184"/>
      <c r="AQ2525" s="184"/>
    </row>
    <row r="2526" spans="6:43" s="37" customFormat="1">
      <c r="F2526" s="131"/>
      <c r="J2526" s="131"/>
      <c r="N2526" s="131"/>
      <c r="W2526" s="5"/>
      <c r="Y2526" s="184"/>
      <c r="AA2526" s="184"/>
      <c r="AQ2526" s="184"/>
    </row>
    <row r="2527" spans="6:43" s="37" customFormat="1">
      <c r="F2527" s="131"/>
      <c r="J2527" s="131"/>
      <c r="N2527" s="131"/>
      <c r="W2527" s="5"/>
      <c r="Y2527" s="184"/>
      <c r="AA2527" s="184"/>
      <c r="AQ2527" s="184"/>
    </row>
    <row r="2528" spans="6:43" s="37" customFormat="1">
      <c r="F2528" s="131"/>
      <c r="J2528" s="131"/>
      <c r="N2528" s="131"/>
      <c r="W2528" s="5"/>
      <c r="Y2528" s="184"/>
      <c r="AA2528" s="184"/>
      <c r="AQ2528" s="184"/>
    </row>
    <row r="2529" spans="6:43" s="37" customFormat="1">
      <c r="F2529" s="131"/>
      <c r="J2529" s="131"/>
      <c r="N2529" s="131"/>
      <c r="W2529" s="5"/>
      <c r="Y2529" s="184"/>
      <c r="AA2529" s="184"/>
      <c r="AQ2529" s="184"/>
    </row>
    <row r="2530" spans="6:43" s="37" customFormat="1">
      <c r="F2530" s="131"/>
      <c r="J2530" s="131"/>
      <c r="N2530" s="131"/>
      <c r="W2530" s="5"/>
      <c r="Y2530" s="184"/>
      <c r="AA2530" s="184"/>
      <c r="AQ2530" s="184"/>
    </row>
    <row r="2531" spans="6:43" s="37" customFormat="1">
      <c r="F2531" s="131"/>
      <c r="J2531" s="131"/>
      <c r="N2531" s="131"/>
      <c r="W2531" s="5"/>
      <c r="Y2531" s="184"/>
      <c r="AA2531" s="184"/>
      <c r="AQ2531" s="184"/>
    </row>
    <row r="2532" spans="6:43" s="37" customFormat="1">
      <c r="F2532" s="131"/>
      <c r="J2532" s="131"/>
      <c r="N2532" s="131"/>
      <c r="W2532" s="5"/>
      <c r="Y2532" s="184"/>
      <c r="AA2532" s="184"/>
      <c r="AQ2532" s="184"/>
    </row>
    <row r="2533" spans="6:43" s="37" customFormat="1">
      <c r="F2533" s="131"/>
      <c r="J2533" s="131"/>
      <c r="N2533" s="131"/>
      <c r="W2533" s="5"/>
      <c r="Y2533" s="184"/>
      <c r="AA2533" s="184"/>
      <c r="AQ2533" s="184"/>
    </row>
    <row r="2534" spans="6:43" s="37" customFormat="1">
      <c r="F2534" s="131"/>
      <c r="J2534" s="131"/>
      <c r="N2534" s="131"/>
      <c r="W2534" s="5"/>
      <c r="Y2534" s="184"/>
      <c r="AA2534" s="184"/>
      <c r="AQ2534" s="184"/>
    </row>
    <row r="2535" spans="6:43" s="37" customFormat="1">
      <c r="F2535" s="131"/>
      <c r="J2535" s="131"/>
      <c r="N2535" s="131"/>
      <c r="W2535" s="5"/>
      <c r="Y2535" s="184"/>
      <c r="AA2535" s="184"/>
      <c r="AQ2535" s="184"/>
    </row>
    <row r="2536" spans="6:43" s="37" customFormat="1">
      <c r="F2536" s="131"/>
      <c r="J2536" s="131"/>
      <c r="N2536" s="131"/>
      <c r="W2536" s="5"/>
      <c r="Y2536" s="184"/>
      <c r="AA2536" s="184"/>
      <c r="AQ2536" s="184"/>
    </row>
    <row r="2537" spans="6:43" s="37" customFormat="1">
      <c r="F2537" s="131"/>
      <c r="J2537" s="131"/>
      <c r="N2537" s="131"/>
      <c r="W2537" s="5"/>
      <c r="Y2537" s="184"/>
      <c r="AA2537" s="184"/>
      <c r="AQ2537" s="184"/>
    </row>
    <row r="2538" spans="6:43" s="37" customFormat="1">
      <c r="F2538" s="131"/>
      <c r="J2538" s="131"/>
      <c r="N2538" s="131"/>
      <c r="W2538" s="5"/>
      <c r="Y2538" s="184"/>
      <c r="AA2538" s="184"/>
      <c r="AQ2538" s="184"/>
    </row>
    <row r="2539" spans="6:43" s="37" customFormat="1">
      <c r="F2539" s="131"/>
      <c r="J2539" s="131"/>
      <c r="N2539" s="131"/>
      <c r="W2539" s="5"/>
      <c r="Y2539" s="184"/>
      <c r="AA2539" s="184"/>
      <c r="AQ2539" s="184"/>
    </row>
    <row r="2540" spans="6:43" s="37" customFormat="1">
      <c r="F2540" s="131"/>
      <c r="J2540" s="131"/>
      <c r="N2540" s="131"/>
      <c r="W2540" s="5"/>
      <c r="Y2540" s="184"/>
      <c r="AA2540" s="184"/>
      <c r="AQ2540" s="184"/>
    </row>
    <row r="2541" spans="6:43" s="37" customFormat="1">
      <c r="F2541" s="131"/>
      <c r="J2541" s="131"/>
      <c r="N2541" s="131"/>
      <c r="W2541" s="5"/>
      <c r="Y2541" s="184"/>
      <c r="AA2541" s="184"/>
      <c r="AQ2541" s="184"/>
    </row>
    <row r="2542" spans="6:43" s="37" customFormat="1">
      <c r="F2542" s="131"/>
      <c r="J2542" s="131"/>
      <c r="N2542" s="131"/>
      <c r="W2542" s="5"/>
      <c r="Y2542" s="184"/>
      <c r="AA2542" s="184"/>
      <c r="AQ2542" s="184"/>
    </row>
    <row r="2543" spans="6:43" s="37" customFormat="1">
      <c r="F2543" s="131"/>
      <c r="J2543" s="131"/>
      <c r="N2543" s="131"/>
      <c r="W2543" s="5"/>
      <c r="Y2543" s="184"/>
      <c r="AA2543" s="184"/>
      <c r="AQ2543" s="184"/>
    </row>
    <row r="2544" spans="6:43" s="37" customFormat="1">
      <c r="F2544" s="131"/>
      <c r="J2544" s="131"/>
      <c r="N2544" s="131"/>
      <c r="W2544" s="5"/>
      <c r="Y2544" s="184"/>
      <c r="AA2544" s="184"/>
      <c r="AQ2544" s="184"/>
    </row>
    <row r="2545" spans="6:43" s="37" customFormat="1">
      <c r="F2545" s="131"/>
      <c r="J2545" s="131"/>
      <c r="N2545" s="131"/>
      <c r="W2545" s="5"/>
      <c r="Y2545" s="184"/>
      <c r="AA2545" s="184"/>
      <c r="AQ2545" s="184"/>
    </row>
    <row r="2546" spans="6:43" s="37" customFormat="1">
      <c r="F2546" s="131"/>
      <c r="J2546" s="131"/>
      <c r="N2546" s="131"/>
      <c r="W2546" s="5"/>
      <c r="Y2546" s="184"/>
      <c r="AA2546" s="184"/>
      <c r="AQ2546" s="184"/>
    </row>
    <row r="2547" spans="6:43" s="37" customFormat="1">
      <c r="F2547" s="131"/>
      <c r="J2547" s="131"/>
      <c r="N2547" s="131"/>
      <c r="W2547" s="5"/>
      <c r="Y2547" s="184"/>
      <c r="AA2547" s="184"/>
      <c r="AQ2547" s="184"/>
    </row>
    <row r="2548" spans="6:43" s="37" customFormat="1">
      <c r="F2548" s="131"/>
      <c r="J2548" s="131"/>
      <c r="N2548" s="131"/>
      <c r="W2548" s="5"/>
      <c r="Y2548" s="184"/>
      <c r="AA2548" s="184"/>
      <c r="AQ2548" s="184"/>
    </row>
    <row r="2549" spans="6:43" s="37" customFormat="1">
      <c r="F2549" s="131"/>
      <c r="J2549" s="131"/>
      <c r="N2549" s="131"/>
      <c r="W2549" s="5"/>
      <c r="Y2549" s="184"/>
      <c r="AA2549" s="184"/>
      <c r="AQ2549" s="184"/>
    </row>
    <row r="2550" spans="6:43" s="37" customFormat="1">
      <c r="F2550" s="131"/>
      <c r="J2550" s="131"/>
      <c r="N2550" s="131"/>
      <c r="W2550" s="5"/>
      <c r="Y2550" s="184"/>
      <c r="AA2550" s="184"/>
      <c r="AQ2550" s="184"/>
    </row>
    <row r="2551" spans="6:43" s="37" customFormat="1">
      <c r="F2551" s="131"/>
      <c r="J2551" s="131"/>
      <c r="N2551" s="131"/>
      <c r="W2551" s="5"/>
      <c r="Y2551" s="184"/>
      <c r="AA2551" s="184"/>
      <c r="AQ2551" s="184"/>
    </row>
    <row r="2552" spans="6:43" s="37" customFormat="1">
      <c r="F2552" s="131"/>
      <c r="J2552" s="131"/>
      <c r="N2552" s="131"/>
      <c r="W2552" s="5"/>
      <c r="Y2552" s="184"/>
      <c r="AA2552" s="184"/>
      <c r="AQ2552" s="184"/>
    </row>
    <row r="2553" spans="6:43" s="37" customFormat="1">
      <c r="F2553" s="131"/>
      <c r="J2553" s="131"/>
      <c r="N2553" s="131"/>
      <c r="W2553" s="5"/>
      <c r="Y2553" s="184"/>
      <c r="AA2553" s="184"/>
      <c r="AQ2553" s="184"/>
    </row>
    <row r="2554" spans="6:43" s="37" customFormat="1">
      <c r="F2554" s="131"/>
      <c r="J2554" s="131"/>
      <c r="N2554" s="131"/>
      <c r="W2554" s="5"/>
      <c r="Y2554" s="184"/>
      <c r="AA2554" s="184"/>
      <c r="AQ2554" s="184"/>
    </row>
    <row r="2555" spans="6:43" s="37" customFormat="1">
      <c r="F2555" s="131"/>
      <c r="J2555" s="131"/>
      <c r="N2555" s="131"/>
      <c r="W2555" s="5"/>
      <c r="Y2555" s="184"/>
      <c r="AA2555" s="184"/>
      <c r="AQ2555" s="184"/>
    </row>
    <row r="2556" spans="6:43" s="37" customFormat="1">
      <c r="F2556" s="131"/>
      <c r="J2556" s="131"/>
      <c r="N2556" s="131"/>
      <c r="W2556" s="5"/>
      <c r="Y2556" s="184"/>
      <c r="AA2556" s="184"/>
      <c r="AQ2556" s="184"/>
    </row>
    <row r="2557" spans="6:43" s="37" customFormat="1">
      <c r="F2557" s="131"/>
      <c r="J2557" s="131"/>
      <c r="N2557" s="131"/>
      <c r="W2557" s="5"/>
      <c r="Y2557" s="184"/>
      <c r="AA2557" s="184"/>
      <c r="AQ2557" s="184"/>
    </row>
    <row r="2558" spans="6:43" s="37" customFormat="1">
      <c r="F2558" s="131"/>
      <c r="J2558" s="131"/>
      <c r="N2558" s="131"/>
      <c r="W2558" s="5"/>
      <c r="Y2558" s="184"/>
      <c r="AA2558" s="184"/>
      <c r="AQ2558" s="184"/>
    </row>
    <row r="2559" spans="6:43" s="37" customFormat="1">
      <c r="F2559" s="131"/>
      <c r="J2559" s="131"/>
      <c r="N2559" s="131"/>
      <c r="W2559" s="5"/>
      <c r="Y2559" s="184"/>
      <c r="AA2559" s="184"/>
      <c r="AQ2559" s="184"/>
    </row>
    <row r="2560" spans="6:43" s="37" customFormat="1">
      <c r="F2560" s="131"/>
      <c r="J2560" s="131"/>
      <c r="N2560" s="131"/>
      <c r="W2560" s="5"/>
      <c r="Y2560" s="184"/>
      <c r="AA2560" s="184"/>
      <c r="AQ2560" s="184"/>
    </row>
    <row r="2561" spans="6:43" s="37" customFormat="1">
      <c r="F2561" s="131"/>
      <c r="J2561" s="131"/>
      <c r="N2561" s="131"/>
      <c r="W2561" s="5"/>
      <c r="Y2561" s="184"/>
      <c r="AA2561" s="184"/>
      <c r="AQ2561" s="184"/>
    </row>
    <row r="2562" spans="6:43" s="37" customFormat="1">
      <c r="F2562" s="131"/>
      <c r="J2562" s="131"/>
      <c r="N2562" s="131"/>
      <c r="W2562" s="5"/>
      <c r="Y2562" s="184"/>
      <c r="AA2562" s="184"/>
      <c r="AQ2562" s="184"/>
    </row>
    <row r="2563" spans="6:43" s="37" customFormat="1">
      <c r="F2563" s="131"/>
      <c r="J2563" s="131"/>
      <c r="N2563" s="131"/>
      <c r="W2563" s="5"/>
      <c r="Y2563" s="184"/>
      <c r="AA2563" s="184"/>
      <c r="AQ2563" s="184"/>
    </row>
    <row r="2564" spans="6:43" s="37" customFormat="1">
      <c r="F2564" s="131"/>
      <c r="J2564" s="131"/>
      <c r="N2564" s="131"/>
      <c r="W2564" s="5"/>
      <c r="Y2564" s="184"/>
      <c r="AA2564" s="184"/>
      <c r="AQ2564" s="184"/>
    </row>
    <row r="2565" spans="6:43" s="37" customFormat="1">
      <c r="F2565" s="131"/>
      <c r="J2565" s="131"/>
      <c r="N2565" s="131"/>
      <c r="W2565" s="5"/>
      <c r="Y2565" s="184"/>
      <c r="AA2565" s="184"/>
      <c r="AQ2565" s="184"/>
    </row>
    <row r="2566" spans="6:43" s="37" customFormat="1">
      <c r="F2566" s="131"/>
      <c r="J2566" s="131"/>
      <c r="N2566" s="131"/>
      <c r="W2566" s="5"/>
      <c r="Y2566" s="184"/>
      <c r="AA2566" s="184"/>
      <c r="AQ2566" s="184"/>
    </row>
    <row r="2567" spans="6:43" s="37" customFormat="1">
      <c r="F2567" s="131"/>
      <c r="J2567" s="131"/>
      <c r="N2567" s="131"/>
      <c r="W2567" s="5"/>
      <c r="Y2567" s="184"/>
      <c r="AA2567" s="184"/>
      <c r="AQ2567" s="184"/>
    </row>
    <row r="2568" spans="6:43" s="37" customFormat="1">
      <c r="F2568" s="131"/>
      <c r="J2568" s="131"/>
      <c r="N2568" s="131"/>
      <c r="W2568" s="5"/>
      <c r="Y2568" s="184"/>
      <c r="AA2568" s="184"/>
      <c r="AQ2568" s="184"/>
    </row>
    <row r="2569" spans="6:43" s="37" customFormat="1">
      <c r="F2569" s="131"/>
      <c r="J2569" s="131"/>
      <c r="N2569" s="131"/>
      <c r="W2569" s="5"/>
      <c r="Y2569" s="184"/>
      <c r="AA2569" s="184"/>
      <c r="AQ2569" s="184"/>
    </row>
    <row r="2570" spans="6:43" s="37" customFormat="1">
      <c r="F2570" s="131"/>
      <c r="J2570" s="131"/>
      <c r="N2570" s="131"/>
      <c r="W2570" s="5"/>
      <c r="Y2570" s="184"/>
      <c r="AA2570" s="184"/>
      <c r="AQ2570" s="184"/>
    </row>
    <row r="2571" spans="6:43" s="37" customFormat="1">
      <c r="F2571" s="131"/>
      <c r="J2571" s="131"/>
      <c r="N2571" s="131"/>
      <c r="W2571" s="5"/>
      <c r="Y2571" s="184"/>
      <c r="AA2571" s="184"/>
      <c r="AQ2571" s="184"/>
    </row>
    <row r="2572" spans="6:43" s="37" customFormat="1">
      <c r="F2572" s="131"/>
      <c r="J2572" s="131"/>
      <c r="N2572" s="131"/>
      <c r="W2572" s="5"/>
      <c r="Y2572" s="184"/>
      <c r="AA2572" s="184"/>
      <c r="AQ2572" s="184"/>
    </row>
    <row r="2573" spans="6:43" s="37" customFormat="1">
      <c r="F2573" s="131"/>
      <c r="J2573" s="131"/>
      <c r="N2573" s="131"/>
      <c r="W2573" s="5"/>
      <c r="Y2573" s="184"/>
      <c r="AA2573" s="184"/>
      <c r="AQ2573" s="184"/>
    </row>
    <row r="2574" spans="6:43" s="37" customFormat="1">
      <c r="F2574" s="131"/>
      <c r="J2574" s="131"/>
      <c r="N2574" s="131"/>
      <c r="W2574" s="5"/>
      <c r="Y2574" s="184"/>
      <c r="AA2574" s="184"/>
      <c r="AQ2574" s="184"/>
    </row>
    <row r="2575" spans="6:43" s="37" customFormat="1">
      <c r="F2575" s="131"/>
      <c r="J2575" s="131"/>
      <c r="N2575" s="131"/>
      <c r="W2575" s="5"/>
      <c r="Y2575" s="184"/>
      <c r="AA2575" s="184"/>
      <c r="AQ2575" s="184"/>
    </row>
    <row r="2576" spans="6:43" s="37" customFormat="1">
      <c r="F2576" s="131"/>
      <c r="J2576" s="131"/>
      <c r="N2576" s="131"/>
      <c r="W2576" s="5"/>
      <c r="Y2576" s="184"/>
      <c r="AA2576" s="184"/>
      <c r="AQ2576" s="184"/>
    </row>
    <row r="2577" spans="6:43" s="37" customFormat="1">
      <c r="F2577" s="131"/>
      <c r="J2577" s="131"/>
      <c r="N2577" s="131"/>
      <c r="W2577" s="5"/>
      <c r="Y2577" s="184"/>
      <c r="AA2577" s="184"/>
      <c r="AQ2577" s="184"/>
    </row>
    <row r="2578" spans="6:43" s="37" customFormat="1">
      <c r="F2578" s="131"/>
      <c r="J2578" s="131"/>
      <c r="N2578" s="131"/>
      <c r="W2578" s="5"/>
      <c r="Y2578" s="184"/>
      <c r="AA2578" s="184"/>
      <c r="AQ2578" s="184"/>
    </row>
    <row r="2579" spans="6:43" s="37" customFormat="1">
      <c r="F2579" s="131"/>
      <c r="J2579" s="131"/>
      <c r="N2579" s="131"/>
      <c r="W2579" s="5"/>
      <c r="Y2579" s="184"/>
      <c r="AA2579" s="184"/>
      <c r="AQ2579" s="184"/>
    </row>
    <row r="2580" spans="6:43" s="37" customFormat="1">
      <c r="F2580" s="131"/>
      <c r="J2580" s="131"/>
      <c r="N2580" s="131"/>
      <c r="W2580" s="5"/>
      <c r="Y2580" s="184"/>
      <c r="AA2580" s="184"/>
      <c r="AQ2580" s="184"/>
    </row>
    <row r="2581" spans="6:43" s="37" customFormat="1">
      <c r="F2581" s="131"/>
      <c r="J2581" s="131"/>
      <c r="N2581" s="131"/>
      <c r="W2581" s="5"/>
      <c r="Y2581" s="184"/>
      <c r="AA2581" s="184"/>
      <c r="AQ2581" s="184"/>
    </row>
    <row r="2582" spans="6:43" s="37" customFormat="1">
      <c r="F2582" s="131"/>
      <c r="J2582" s="131"/>
      <c r="N2582" s="131"/>
      <c r="W2582" s="5"/>
      <c r="Y2582" s="184"/>
      <c r="AA2582" s="184"/>
      <c r="AQ2582" s="184"/>
    </row>
    <row r="2583" spans="6:43" s="37" customFormat="1">
      <c r="F2583" s="131"/>
      <c r="J2583" s="131"/>
      <c r="N2583" s="131"/>
      <c r="W2583" s="5"/>
      <c r="Y2583" s="184"/>
      <c r="AA2583" s="184"/>
      <c r="AQ2583" s="184"/>
    </row>
    <row r="2584" spans="6:43" s="37" customFormat="1">
      <c r="F2584" s="131"/>
      <c r="J2584" s="131"/>
      <c r="N2584" s="131"/>
      <c r="W2584" s="5"/>
      <c r="Y2584" s="184"/>
      <c r="AA2584" s="184"/>
      <c r="AQ2584" s="184"/>
    </row>
    <row r="2585" spans="6:43" s="37" customFormat="1">
      <c r="F2585" s="131"/>
      <c r="J2585" s="131"/>
      <c r="N2585" s="131"/>
      <c r="W2585" s="5"/>
      <c r="Y2585" s="184"/>
      <c r="AA2585" s="184"/>
      <c r="AQ2585" s="184"/>
    </row>
    <row r="2586" spans="6:43" s="37" customFormat="1">
      <c r="F2586" s="131"/>
      <c r="J2586" s="131"/>
      <c r="N2586" s="131"/>
      <c r="W2586" s="5"/>
      <c r="Y2586" s="184"/>
      <c r="AA2586" s="184"/>
      <c r="AQ2586" s="184"/>
    </row>
    <row r="2587" spans="6:43" s="37" customFormat="1">
      <c r="F2587" s="131"/>
      <c r="J2587" s="131"/>
      <c r="N2587" s="131"/>
      <c r="W2587" s="5"/>
      <c r="Y2587" s="184"/>
      <c r="AA2587" s="184"/>
      <c r="AQ2587" s="184"/>
    </row>
    <row r="2588" spans="6:43" s="37" customFormat="1">
      <c r="F2588" s="131"/>
      <c r="J2588" s="131"/>
      <c r="N2588" s="131"/>
      <c r="W2588" s="5"/>
      <c r="Y2588" s="184"/>
      <c r="AA2588" s="184"/>
      <c r="AQ2588" s="184"/>
    </row>
    <row r="2589" spans="6:43" s="37" customFormat="1">
      <c r="F2589" s="131"/>
      <c r="J2589" s="131"/>
      <c r="N2589" s="131"/>
      <c r="W2589" s="5"/>
      <c r="Y2589" s="184"/>
      <c r="AA2589" s="184"/>
      <c r="AQ2589" s="184"/>
    </row>
    <row r="2590" spans="6:43" s="37" customFormat="1">
      <c r="F2590" s="131"/>
      <c r="J2590" s="131"/>
      <c r="N2590" s="131"/>
      <c r="W2590" s="5"/>
      <c r="Y2590" s="184"/>
      <c r="AA2590" s="184"/>
      <c r="AQ2590" s="184"/>
    </row>
    <row r="2591" spans="6:43" s="37" customFormat="1">
      <c r="F2591" s="131"/>
      <c r="J2591" s="131"/>
      <c r="N2591" s="131"/>
      <c r="W2591" s="5"/>
      <c r="Y2591" s="184"/>
      <c r="AA2591" s="184"/>
      <c r="AQ2591" s="184"/>
    </row>
    <row r="2592" spans="6:43" s="37" customFormat="1">
      <c r="F2592" s="131"/>
      <c r="J2592" s="131"/>
      <c r="N2592" s="131"/>
      <c r="W2592" s="5"/>
      <c r="Y2592" s="184"/>
      <c r="AA2592" s="184"/>
      <c r="AQ2592" s="184"/>
    </row>
    <row r="2593" spans="6:43" s="37" customFormat="1">
      <c r="F2593" s="131"/>
      <c r="J2593" s="131"/>
      <c r="N2593" s="131"/>
      <c r="W2593" s="5"/>
      <c r="Y2593" s="184"/>
      <c r="AA2593" s="184"/>
      <c r="AQ2593" s="184"/>
    </row>
    <row r="2594" spans="6:43" s="37" customFormat="1">
      <c r="F2594" s="131"/>
      <c r="J2594" s="131"/>
      <c r="N2594" s="131"/>
      <c r="W2594" s="5"/>
      <c r="Y2594" s="184"/>
      <c r="AA2594" s="184"/>
      <c r="AQ2594" s="184"/>
    </row>
    <row r="2595" spans="6:43" s="37" customFormat="1">
      <c r="F2595" s="131"/>
      <c r="J2595" s="131"/>
      <c r="N2595" s="131"/>
      <c r="W2595" s="5"/>
      <c r="Y2595" s="184"/>
      <c r="AA2595" s="184"/>
      <c r="AQ2595" s="184"/>
    </row>
    <row r="2596" spans="6:43" s="37" customFormat="1">
      <c r="F2596" s="131"/>
      <c r="J2596" s="131"/>
      <c r="N2596" s="131"/>
      <c r="W2596" s="5"/>
      <c r="Y2596" s="184"/>
      <c r="AA2596" s="184"/>
      <c r="AQ2596" s="184"/>
    </row>
    <row r="2597" spans="6:43" s="37" customFormat="1">
      <c r="F2597" s="131"/>
      <c r="J2597" s="131"/>
      <c r="N2597" s="131"/>
      <c r="W2597" s="5"/>
      <c r="Y2597" s="184"/>
      <c r="AA2597" s="184"/>
      <c r="AQ2597" s="184"/>
    </row>
    <row r="2598" spans="6:43" s="37" customFormat="1">
      <c r="F2598" s="131"/>
      <c r="J2598" s="131"/>
      <c r="N2598" s="131"/>
      <c r="W2598" s="5"/>
      <c r="Y2598" s="184"/>
      <c r="AA2598" s="184"/>
      <c r="AQ2598" s="184"/>
    </row>
    <row r="2599" spans="6:43" s="37" customFormat="1">
      <c r="F2599" s="131"/>
      <c r="J2599" s="131"/>
      <c r="N2599" s="131"/>
      <c r="W2599" s="5"/>
      <c r="Y2599" s="184"/>
      <c r="AA2599" s="184"/>
      <c r="AQ2599" s="184"/>
    </row>
    <row r="2600" spans="6:43" s="37" customFormat="1">
      <c r="F2600" s="131"/>
      <c r="J2600" s="131"/>
      <c r="N2600" s="131"/>
      <c r="W2600" s="5"/>
      <c r="Y2600" s="184"/>
      <c r="AA2600" s="184"/>
      <c r="AQ2600" s="184"/>
    </row>
    <row r="2601" spans="6:43" s="37" customFormat="1">
      <c r="F2601" s="131"/>
      <c r="J2601" s="131"/>
      <c r="N2601" s="131"/>
      <c r="W2601" s="5"/>
      <c r="Y2601" s="184"/>
      <c r="AA2601" s="184"/>
      <c r="AQ2601" s="184"/>
    </row>
    <row r="2602" spans="6:43" s="37" customFormat="1">
      <c r="F2602" s="131"/>
      <c r="J2602" s="131"/>
      <c r="N2602" s="131"/>
      <c r="W2602" s="5"/>
      <c r="Y2602" s="184"/>
      <c r="AA2602" s="184"/>
      <c r="AQ2602" s="184"/>
    </row>
    <row r="2603" spans="6:43" s="37" customFormat="1">
      <c r="F2603" s="131"/>
      <c r="J2603" s="131"/>
      <c r="N2603" s="131"/>
      <c r="W2603" s="5"/>
      <c r="Y2603" s="184"/>
      <c r="AA2603" s="184"/>
      <c r="AQ2603" s="184"/>
    </row>
    <row r="2604" spans="6:43" s="37" customFormat="1">
      <c r="F2604" s="131"/>
      <c r="J2604" s="131"/>
      <c r="N2604" s="131"/>
      <c r="W2604" s="5"/>
      <c r="Y2604" s="184"/>
      <c r="AA2604" s="184"/>
      <c r="AQ2604" s="184"/>
    </row>
    <row r="2605" spans="6:43" s="37" customFormat="1">
      <c r="F2605" s="131"/>
      <c r="J2605" s="131"/>
      <c r="N2605" s="131"/>
      <c r="W2605" s="5"/>
      <c r="Y2605" s="184"/>
      <c r="AA2605" s="184"/>
      <c r="AQ2605" s="184"/>
    </row>
    <row r="2606" spans="6:43" s="37" customFormat="1">
      <c r="F2606" s="131"/>
      <c r="J2606" s="131"/>
      <c r="N2606" s="131"/>
      <c r="W2606" s="5"/>
      <c r="Y2606" s="184"/>
      <c r="AA2606" s="184"/>
      <c r="AQ2606" s="184"/>
    </row>
    <row r="2607" spans="6:43" s="37" customFormat="1">
      <c r="F2607" s="131"/>
      <c r="J2607" s="131"/>
      <c r="N2607" s="131"/>
      <c r="W2607" s="5"/>
      <c r="Y2607" s="184"/>
      <c r="AA2607" s="184"/>
      <c r="AQ2607" s="184"/>
    </row>
    <row r="2608" spans="6:43" s="37" customFormat="1">
      <c r="F2608" s="131"/>
      <c r="J2608" s="131"/>
      <c r="N2608" s="131"/>
      <c r="W2608" s="5"/>
      <c r="Y2608" s="184"/>
      <c r="AA2608" s="184"/>
      <c r="AQ2608" s="184"/>
    </row>
    <row r="2609" spans="6:43" s="37" customFormat="1">
      <c r="F2609" s="131"/>
      <c r="J2609" s="131"/>
      <c r="N2609" s="131"/>
      <c r="W2609" s="5"/>
      <c r="Y2609" s="184"/>
      <c r="AA2609" s="184"/>
      <c r="AQ2609" s="184"/>
    </row>
    <row r="2610" spans="6:43" s="37" customFormat="1">
      <c r="F2610" s="131"/>
      <c r="J2610" s="131"/>
      <c r="N2610" s="131"/>
      <c r="W2610" s="5"/>
      <c r="Y2610" s="184"/>
      <c r="AA2610" s="184"/>
      <c r="AQ2610" s="184"/>
    </row>
    <row r="2611" spans="6:43" s="37" customFormat="1">
      <c r="F2611" s="131"/>
      <c r="J2611" s="131"/>
      <c r="N2611" s="131"/>
      <c r="W2611" s="5"/>
      <c r="Y2611" s="184"/>
      <c r="AA2611" s="184"/>
      <c r="AQ2611" s="184"/>
    </row>
    <row r="2612" spans="6:43" s="37" customFormat="1">
      <c r="F2612" s="131"/>
      <c r="J2612" s="131"/>
      <c r="N2612" s="131"/>
      <c r="W2612" s="5"/>
      <c r="Y2612" s="184"/>
      <c r="AA2612" s="184"/>
      <c r="AQ2612" s="184"/>
    </row>
    <row r="2613" spans="6:43" s="37" customFormat="1">
      <c r="F2613" s="131"/>
      <c r="J2613" s="131"/>
      <c r="N2613" s="131"/>
      <c r="W2613" s="5"/>
      <c r="Y2613" s="184"/>
      <c r="AA2613" s="184"/>
      <c r="AQ2613" s="184"/>
    </row>
    <row r="2614" spans="6:43" s="37" customFormat="1">
      <c r="F2614" s="131"/>
      <c r="J2614" s="131"/>
      <c r="N2614" s="131"/>
      <c r="W2614" s="5"/>
      <c r="Y2614" s="184"/>
      <c r="AA2614" s="184"/>
      <c r="AQ2614" s="184"/>
    </row>
    <row r="2615" spans="6:43" s="37" customFormat="1">
      <c r="F2615" s="131"/>
      <c r="J2615" s="131"/>
      <c r="N2615" s="131"/>
      <c r="W2615" s="5"/>
      <c r="Y2615" s="184"/>
      <c r="AA2615" s="184"/>
      <c r="AQ2615" s="184"/>
    </row>
    <row r="2616" spans="6:43" s="37" customFormat="1">
      <c r="F2616" s="131"/>
      <c r="J2616" s="131"/>
      <c r="N2616" s="131"/>
      <c r="W2616" s="5"/>
      <c r="Y2616" s="184"/>
      <c r="AA2616" s="184"/>
      <c r="AQ2616" s="184"/>
    </row>
    <row r="2617" spans="6:43" s="37" customFormat="1">
      <c r="F2617" s="131"/>
      <c r="J2617" s="131"/>
      <c r="N2617" s="131"/>
      <c r="W2617" s="5"/>
      <c r="Y2617" s="184"/>
      <c r="AA2617" s="184"/>
      <c r="AQ2617" s="184"/>
    </row>
    <row r="2618" spans="6:43" s="37" customFormat="1">
      <c r="F2618" s="131"/>
      <c r="J2618" s="131"/>
      <c r="N2618" s="131"/>
      <c r="W2618" s="5"/>
      <c r="Y2618" s="184"/>
      <c r="AA2618" s="184"/>
      <c r="AQ2618" s="184"/>
    </row>
    <row r="2619" spans="6:43" s="37" customFormat="1">
      <c r="F2619" s="131"/>
      <c r="J2619" s="131"/>
      <c r="N2619" s="131"/>
      <c r="W2619" s="5"/>
      <c r="Y2619" s="184"/>
      <c r="AA2619" s="184"/>
      <c r="AQ2619" s="184"/>
    </row>
    <row r="2620" spans="6:43" s="37" customFormat="1">
      <c r="F2620" s="131"/>
      <c r="J2620" s="131"/>
      <c r="N2620" s="131"/>
      <c r="W2620" s="5"/>
      <c r="Y2620" s="184"/>
      <c r="AA2620" s="184"/>
      <c r="AQ2620" s="184"/>
    </row>
    <row r="2621" spans="6:43" s="37" customFormat="1">
      <c r="F2621" s="131"/>
      <c r="J2621" s="131"/>
      <c r="N2621" s="131"/>
      <c r="W2621" s="5"/>
      <c r="Y2621" s="184"/>
      <c r="AA2621" s="184"/>
      <c r="AQ2621" s="184"/>
    </row>
    <row r="2622" spans="6:43" s="37" customFormat="1">
      <c r="F2622" s="131"/>
      <c r="J2622" s="131"/>
      <c r="N2622" s="131"/>
      <c r="W2622" s="5"/>
      <c r="Y2622" s="184"/>
      <c r="AA2622" s="184"/>
      <c r="AQ2622" s="184"/>
    </row>
    <row r="2623" spans="6:43" s="37" customFormat="1">
      <c r="F2623" s="131"/>
      <c r="J2623" s="131"/>
      <c r="N2623" s="131"/>
      <c r="W2623" s="5"/>
      <c r="Y2623" s="184"/>
      <c r="AA2623" s="184"/>
      <c r="AQ2623" s="184"/>
    </row>
    <row r="2624" spans="6:43" s="37" customFormat="1">
      <c r="F2624" s="131"/>
      <c r="J2624" s="131"/>
      <c r="N2624" s="131"/>
      <c r="W2624" s="5"/>
      <c r="Y2624" s="184"/>
      <c r="AA2624" s="184"/>
      <c r="AQ2624" s="184"/>
    </row>
    <row r="2625" spans="6:43" s="37" customFormat="1">
      <c r="F2625" s="131"/>
      <c r="J2625" s="131"/>
      <c r="N2625" s="131"/>
      <c r="W2625" s="5"/>
      <c r="Y2625" s="184"/>
      <c r="AA2625" s="184"/>
      <c r="AQ2625" s="184"/>
    </row>
    <row r="2626" spans="6:43" s="37" customFormat="1">
      <c r="F2626" s="131"/>
      <c r="J2626" s="131"/>
      <c r="N2626" s="131"/>
      <c r="W2626" s="5"/>
      <c r="Y2626" s="184"/>
      <c r="AA2626" s="184"/>
      <c r="AQ2626" s="184"/>
    </row>
    <row r="2627" spans="6:43" s="37" customFormat="1">
      <c r="F2627" s="131"/>
      <c r="J2627" s="131"/>
      <c r="N2627" s="131"/>
      <c r="W2627" s="5"/>
      <c r="Y2627" s="184"/>
      <c r="AA2627" s="184"/>
      <c r="AQ2627" s="184"/>
    </row>
    <row r="2628" spans="6:43" s="37" customFormat="1">
      <c r="F2628" s="131"/>
      <c r="J2628" s="131"/>
      <c r="N2628" s="131"/>
      <c r="W2628" s="5"/>
      <c r="Y2628" s="184"/>
      <c r="AA2628" s="184"/>
      <c r="AQ2628" s="184"/>
    </row>
    <row r="2629" spans="6:43" s="37" customFormat="1">
      <c r="F2629" s="131"/>
      <c r="J2629" s="131"/>
      <c r="N2629" s="131"/>
      <c r="W2629" s="5"/>
      <c r="Y2629" s="184"/>
      <c r="AA2629" s="184"/>
      <c r="AQ2629" s="184"/>
    </row>
    <row r="2630" spans="6:43" s="37" customFormat="1">
      <c r="F2630" s="131"/>
      <c r="J2630" s="131"/>
      <c r="N2630" s="131"/>
      <c r="W2630" s="5"/>
      <c r="Y2630" s="184"/>
      <c r="AA2630" s="184"/>
      <c r="AQ2630" s="184"/>
    </row>
    <row r="2631" spans="6:43" s="37" customFormat="1">
      <c r="F2631" s="131"/>
      <c r="J2631" s="131"/>
      <c r="N2631" s="131"/>
      <c r="W2631" s="5"/>
      <c r="Y2631" s="184"/>
      <c r="AA2631" s="184"/>
      <c r="AQ2631" s="184"/>
    </row>
    <row r="2632" spans="6:43" s="37" customFormat="1">
      <c r="F2632" s="131"/>
      <c r="J2632" s="131"/>
      <c r="N2632" s="131"/>
      <c r="W2632" s="5"/>
      <c r="Y2632" s="184"/>
      <c r="AA2632" s="184"/>
      <c r="AQ2632" s="184"/>
    </row>
    <row r="2633" spans="6:43" s="37" customFormat="1">
      <c r="F2633" s="131"/>
      <c r="J2633" s="131"/>
      <c r="N2633" s="131"/>
      <c r="W2633" s="5"/>
      <c r="Y2633" s="184"/>
      <c r="AA2633" s="184"/>
      <c r="AQ2633" s="184"/>
    </row>
    <row r="2634" spans="6:43" s="37" customFormat="1">
      <c r="F2634" s="131"/>
      <c r="J2634" s="131"/>
      <c r="N2634" s="131"/>
      <c r="W2634" s="5"/>
      <c r="Y2634" s="184"/>
      <c r="AA2634" s="184"/>
      <c r="AQ2634" s="184"/>
    </row>
    <row r="2635" spans="6:43" s="37" customFormat="1">
      <c r="F2635" s="131"/>
      <c r="J2635" s="131"/>
      <c r="N2635" s="131"/>
      <c r="W2635" s="5"/>
      <c r="Y2635" s="184"/>
      <c r="AA2635" s="184"/>
      <c r="AQ2635" s="184"/>
    </row>
    <row r="2636" spans="6:43" s="37" customFormat="1">
      <c r="F2636" s="131"/>
      <c r="J2636" s="131"/>
      <c r="N2636" s="131"/>
      <c r="W2636" s="5"/>
      <c r="Y2636" s="184"/>
      <c r="AA2636" s="184"/>
      <c r="AQ2636" s="184"/>
    </row>
    <row r="2637" spans="6:43" s="37" customFormat="1">
      <c r="F2637" s="131"/>
      <c r="J2637" s="131"/>
      <c r="N2637" s="131"/>
      <c r="W2637" s="5"/>
      <c r="Y2637" s="184"/>
      <c r="AA2637" s="184"/>
      <c r="AQ2637" s="184"/>
    </row>
    <row r="2638" spans="6:43" s="37" customFormat="1">
      <c r="F2638" s="131"/>
      <c r="J2638" s="131"/>
      <c r="N2638" s="131"/>
      <c r="W2638" s="5"/>
      <c r="Y2638" s="184"/>
      <c r="AA2638" s="184"/>
      <c r="AQ2638" s="184"/>
    </row>
    <row r="2639" spans="6:43" s="37" customFormat="1">
      <c r="F2639" s="131"/>
      <c r="J2639" s="131"/>
      <c r="N2639" s="131"/>
      <c r="W2639" s="5"/>
      <c r="Y2639" s="184"/>
      <c r="AA2639" s="184"/>
      <c r="AQ2639" s="184"/>
    </row>
    <row r="2640" spans="6:43" s="37" customFormat="1">
      <c r="F2640" s="131"/>
      <c r="J2640" s="131"/>
      <c r="N2640" s="131"/>
      <c r="W2640" s="5"/>
      <c r="Y2640" s="184"/>
      <c r="AA2640" s="184"/>
      <c r="AQ2640" s="184"/>
    </row>
    <row r="2641" spans="6:43" s="37" customFormat="1">
      <c r="F2641" s="131"/>
      <c r="J2641" s="131"/>
      <c r="N2641" s="131"/>
      <c r="W2641" s="5"/>
      <c r="Y2641" s="184"/>
      <c r="AA2641" s="184"/>
      <c r="AQ2641" s="184"/>
    </row>
    <row r="2642" spans="6:43" s="37" customFormat="1">
      <c r="F2642" s="131"/>
      <c r="J2642" s="131"/>
      <c r="N2642" s="131"/>
      <c r="W2642" s="5"/>
      <c r="Y2642" s="184"/>
      <c r="AA2642" s="184"/>
      <c r="AQ2642" s="184"/>
    </row>
    <row r="2643" spans="6:43" s="37" customFormat="1">
      <c r="F2643" s="131"/>
      <c r="J2643" s="131"/>
      <c r="N2643" s="131"/>
      <c r="W2643" s="5"/>
      <c r="Y2643" s="184"/>
      <c r="AA2643" s="184"/>
      <c r="AQ2643" s="184"/>
    </row>
    <row r="2644" spans="6:43" s="37" customFormat="1">
      <c r="F2644" s="131"/>
      <c r="J2644" s="131"/>
      <c r="N2644" s="131"/>
      <c r="W2644" s="5"/>
      <c r="Y2644" s="184"/>
      <c r="AA2644" s="184"/>
      <c r="AQ2644" s="184"/>
    </row>
    <row r="2645" spans="6:43" s="37" customFormat="1">
      <c r="F2645" s="131"/>
      <c r="J2645" s="131"/>
      <c r="N2645" s="131"/>
      <c r="W2645" s="5"/>
      <c r="Y2645" s="184"/>
      <c r="AA2645" s="184"/>
      <c r="AQ2645" s="184"/>
    </row>
    <row r="2646" spans="6:43" s="37" customFormat="1">
      <c r="F2646" s="131"/>
      <c r="J2646" s="131"/>
      <c r="N2646" s="131"/>
      <c r="W2646" s="5"/>
      <c r="Y2646" s="184"/>
      <c r="AA2646" s="184"/>
      <c r="AQ2646" s="184"/>
    </row>
    <row r="2647" spans="6:43" s="37" customFormat="1">
      <c r="F2647" s="131"/>
      <c r="J2647" s="131"/>
      <c r="N2647" s="131"/>
      <c r="W2647" s="5"/>
      <c r="Y2647" s="184"/>
      <c r="AA2647" s="184"/>
      <c r="AQ2647" s="184"/>
    </row>
    <row r="2648" spans="6:43" s="37" customFormat="1">
      <c r="F2648" s="131"/>
      <c r="J2648" s="131"/>
      <c r="N2648" s="131"/>
      <c r="W2648" s="5"/>
      <c r="Y2648" s="184"/>
      <c r="AA2648" s="184"/>
      <c r="AQ2648" s="184"/>
    </row>
    <row r="2649" spans="6:43" s="37" customFormat="1">
      <c r="F2649" s="131"/>
      <c r="J2649" s="131"/>
      <c r="N2649" s="131"/>
      <c r="W2649" s="5"/>
      <c r="Y2649" s="184"/>
      <c r="AA2649" s="184"/>
      <c r="AQ2649" s="184"/>
    </row>
    <row r="2650" spans="6:43" s="37" customFormat="1">
      <c r="F2650" s="131"/>
      <c r="J2650" s="131"/>
      <c r="N2650" s="131"/>
      <c r="W2650" s="5"/>
      <c r="Y2650" s="184"/>
      <c r="AA2650" s="184"/>
      <c r="AQ2650" s="184"/>
    </row>
    <row r="2651" spans="6:43" s="37" customFormat="1">
      <c r="F2651" s="131"/>
      <c r="J2651" s="131"/>
      <c r="N2651" s="131"/>
      <c r="W2651" s="5"/>
      <c r="Y2651" s="184"/>
      <c r="AA2651" s="184"/>
      <c r="AQ2651" s="184"/>
    </row>
    <row r="2652" spans="6:43" s="37" customFormat="1">
      <c r="F2652" s="131"/>
      <c r="J2652" s="131"/>
      <c r="N2652" s="131"/>
      <c r="W2652" s="5"/>
      <c r="Y2652" s="184"/>
      <c r="AA2652" s="184"/>
      <c r="AQ2652" s="184"/>
    </row>
    <row r="2653" spans="6:43" s="37" customFormat="1">
      <c r="F2653" s="131"/>
      <c r="J2653" s="131"/>
      <c r="N2653" s="131"/>
      <c r="W2653" s="5"/>
      <c r="Y2653" s="184"/>
      <c r="AA2653" s="184"/>
      <c r="AQ2653" s="184"/>
    </row>
    <row r="2654" spans="6:43" s="37" customFormat="1">
      <c r="F2654" s="131"/>
      <c r="J2654" s="131"/>
      <c r="N2654" s="131"/>
      <c r="W2654" s="5"/>
      <c r="Y2654" s="184"/>
      <c r="AA2654" s="184"/>
      <c r="AQ2654" s="184"/>
    </row>
    <row r="2655" spans="6:43" s="37" customFormat="1">
      <c r="F2655" s="131"/>
      <c r="J2655" s="131"/>
      <c r="N2655" s="131"/>
      <c r="W2655" s="5"/>
      <c r="Y2655" s="184"/>
      <c r="AA2655" s="184"/>
      <c r="AQ2655" s="184"/>
    </row>
    <row r="2656" spans="6:43" s="37" customFormat="1">
      <c r="F2656" s="131"/>
      <c r="J2656" s="131"/>
      <c r="N2656" s="131"/>
      <c r="W2656" s="5"/>
      <c r="Y2656" s="184"/>
      <c r="AA2656" s="184"/>
      <c r="AQ2656" s="184"/>
    </row>
    <row r="2657" spans="6:43" s="37" customFormat="1">
      <c r="F2657" s="131"/>
      <c r="J2657" s="131"/>
      <c r="N2657" s="131"/>
      <c r="W2657" s="5"/>
      <c r="Y2657" s="184"/>
      <c r="AA2657" s="184"/>
      <c r="AQ2657" s="184"/>
    </row>
    <row r="2658" spans="6:43" s="37" customFormat="1">
      <c r="F2658" s="131"/>
      <c r="J2658" s="131"/>
      <c r="N2658" s="131"/>
      <c r="W2658" s="5"/>
      <c r="Y2658" s="184"/>
      <c r="AA2658" s="184"/>
      <c r="AQ2658" s="184"/>
    </row>
    <row r="2659" spans="6:43" s="37" customFormat="1">
      <c r="F2659" s="131"/>
      <c r="J2659" s="131"/>
      <c r="N2659" s="131"/>
      <c r="W2659" s="5"/>
      <c r="Y2659" s="184"/>
      <c r="AA2659" s="184"/>
      <c r="AQ2659" s="184"/>
    </row>
    <row r="2660" spans="6:43" s="37" customFormat="1">
      <c r="F2660" s="131"/>
      <c r="J2660" s="131"/>
      <c r="N2660" s="131"/>
      <c r="W2660" s="5"/>
      <c r="Y2660" s="184"/>
      <c r="AA2660" s="184"/>
      <c r="AQ2660" s="184"/>
    </row>
    <row r="2661" spans="6:43" s="37" customFormat="1">
      <c r="F2661" s="131"/>
      <c r="J2661" s="131"/>
      <c r="N2661" s="131"/>
      <c r="W2661" s="5"/>
      <c r="Y2661" s="184"/>
      <c r="AA2661" s="184"/>
      <c r="AQ2661" s="184"/>
    </row>
    <row r="2662" spans="6:43" s="37" customFormat="1">
      <c r="F2662" s="131"/>
      <c r="J2662" s="131"/>
      <c r="N2662" s="131"/>
      <c r="W2662" s="5"/>
      <c r="Y2662" s="184"/>
      <c r="AA2662" s="184"/>
      <c r="AQ2662" s="184"/>
    </row>
    <row r="2663" spans="6:43" s="37" customFormat="1">
      <c r="F2663" s="131"/>
      <c r="J2663" s="131"/>
      <c r="N2663" s="131"/>
      <c r="W2663" s="5"/>
      <c r="Y2663" s="184"/>
      <c r="AA2663" s="184"/>
      <c r="AQ2663" s="184"/>
    </row>
    <row r="2664" spans="6:43" s="37" customFormat="1">
      <c r="F2664" s="131"/>
      <c r="J2664" s="131"/>
      <c r="N2664" s="131"/>
      <c r="W2664" s="5"/>
      <c r="Y2664" s="184"/>
      <c r="AA2664" s="184"/>
      <c r="AQ2664" s="184"/>
    </row>
    <row r="2665" spans="6:43" s="37" customFormat="1">
      <c r="F2665" s="131"/>
      <c r="J2665" s="131"/>
      <c r="N2665" s="131"/>
      <c r="W2665" s="5"/>
      <c r="Y2665" s="184"/>
      <c r="AA2665" s="184"/>
      <c r="AQ2665" s="184"/>
    </row>
    <row r="2666" spans="6:43" s="37" customFormat="1">
      <c r="F2666" s="131"/>
      <c r="J2666" s="131"/>
      <c r="N2666" s="131"/>
      <c r="W2666" s="5"/>
      <c r="Y2666" s="184"/>
      <c r="AA2666" s="184"/>
      <c r="AQ2666" s="184"/>
    </row>
    <row r="2667" spans="6:43" s="37" customFormat="1">
      <c r="F2667" s="131"/>
      <c r="J2667" s="131"/>
      <c r="N2667" s="131"/>
      <c r="W2667" s="5"/>
      <c r="Y2667" s="184"/>
      <c r="AA2667" s="184"/>
      <c r="AQ2667" s="184"/>
    </row>
    <row r="2668" spans="6:43" s="37" customFormat="1">
      <c r="F2668" s="131"/>
      <c r="J2668" s="131"/>
      <c r="N2668" s="131"/>
      <c r="W2668" s="5"/>
      <c r="Y2668" s="184"/>
      <c r="AA2668" s="184"/>
      <c r="AQ2668" s="184"/>
    </row>
    <row r="2669" spans="6:43" s="37" customFormat="1">
      <c r="F2669" s="131"/>
      <c r="J2669" s="131"/>
      <c r="N2669" s="131"/>
      <c r="W2669" s="5"/>
      <c r="Y2669" s="184"/>
      <c r="AA2669" s="184"/>
      <c r="AQ2669" s="184"/>
    </row>
    <row r="2670" spans="6:43" s="37" customFormat="1">
      <c r="F2670" s="131"/>
      <c r="J2670" s="131"/>
      <c r="N2670" s="131"/>
      <c r="W2670" s="5"/>
      <c r="Y2670" s="184"/>
      <c r="AA2670" s="184"/>
      <c r="AQ2670" s="184"/>
    </row>
    <row r="2671" spans="6:43" s="37" customFormat="1">
      <c r="F2671" s="131"/>
      <c r="J2671" s="131"/>
      <c r="N2671" s="131"/>
      <c r="W2671" s="5"/>
      <c r="Y2671" s="184"/>
      <c r="AA2671" s="184"/>
      <c r="AQ2671" s="184"/>
    </row>
    <row r="2672" spans="6:43" s="37" customFormat="1">
      <c r="F2672" s="131"/>
      <c r="J2672" s="131"/>
      <c r="N2672" s="131"/>
      <c r="W2672" s="5"/>
      <c r="Y2672" s="184"/>
      <c r="AA2672" s="184"/>
      <c r="AQ2672" s="184"/>
    </row>
    <row r="2673" spans="6:43" s="37" customFormat="1">
      <c r="F2673" s="131"/>
      <c r="J2673" s="131"/>
      <c r="N2673" s="131"/>
      <c r="W2673" s="5"/>
      <c r="Y2673" s="184"/>
      <c r="AA2673" s="184"/>
      <c r="AQ2673" s="184"/>
    </row>
    <row r="2674" spans="6:43" s="37" customFormat="1">
      <c r="F2674" s="131"/>
      <c r="J2674" s="131"/>
      <c r="N2674" s="131"/>
      <c r="W2674" s="5"/>
      <c r="Y2674" s="184"/>
      <c r="AA2674" s="184"/>
      <c r="AQ2674" s="184"/>
    </row>
    <row r="2675" spans="6:43" s="37" customFormat="1">
      <c r="F2675" s="131"/>
      <c r="J2675" s="131"/>
      <c r="N2675" s="131"/>
      <c r="W2675" s="5"/>
      <c r="Y2675" s="184"/>
      <c r="AA2675" s="184"/>
      <c r="AQ2675" s="184"/>
    </row>
    <row r="2676" spans="6:43" s="37" customFormat="1">
      <c r="F2676" s="131"/>
      <c r="J2676" s="131"/>
      <c r="N2676" s="131"/>
      <c r="W2676" s="5"/>
      <c r="Y2676" s="184"/>
      <c r="AA2676" s="184"/>
      <c r="AQ2676" s="184"/>
    </row>
    <row r="2677" spans="6:43" s="37" customFormat="1">
      <c r="F2677" s="131"/>
      <c r="J2677" s="131"/>
      <c r="N2677" s="131"/>
      <c r="W2677" s="5"/>
      <c r="Y2677" s="184"/>
      <c r="AA2677" s="184"/>
      <c r="AQ2677" s="184"/>
    </row>
    <row r="2678" spans="6:43" s="37" customFormat="1">
      <c r="F2678" s="131"/>
      <c r="J2678" s="131"/>
      <c r="N2678" s="131"/>
      <c r="W2678" s="5"/>
      <c r="Y2678" s="184"/>
      <c r="AA2678" s="184"/>
      <c r="AQ2678" s="184"/>
    </row>
    <row r="2679" spans="6:43" s="37" customFormat="1">
      <c r="F2679" s="131"/>
      <c r="J2679" s="131"/>
      <c r="N2679" s="131"/>
      <c r="W2679" s="5"/>
      <c r="Y2679" s="184"/>
      <c r="AA2679" s="184"/>
      <c r="AQ2679" s="184"/>
    </row>
    <row r="2680" spans="6:43" s="37" customFormat="1">
      <c r="F2680" s="131"/>
      <c r="J2680" s="131"/>
      <c r="N2680" s="131"/>
      <c r="W2680" s="5"/>
      <c r="Y2680" s="184"/>
      <c r="AA2680" s="184"/>
      <c r="AQ2680" s="184"/>
    </row>
    <row r="2681" spans="6:43" s="37" customFormat="1">
      <c r="F2681" s="131"/>
      <c r="J2681" s="131"/>
      <c r="N2681" s="131"/>
      <c r="W2681" s="5"/>
      <c r="Y2681" s="184"/>
      <c r="AA2681" s="184"/>
      <c r="AQ2681" s="184"/>
    </row>
    <row r="2682" spans="6:43" s="37" customFormat="1">
      <c r="F2682" s="131"/>
      <c r="J2682" s="131"/>
      <c r="N2682" s="131"/>
      <c r="W2682" s="5"/>
      <c r="Y2682" s="184"/>
      <c r="AA2682" s="184"/>
      <c r="AQ2682" s="184"/>
    </row>
    <row r="2683" spans="6:43" s="37" customFormat="1">
      <c r="F2683" s="131"/>
      <c r="J2683" s="131"/>
      <c r="N2683" s="131"/>
      <c r="W2683" s="5"/>
      <c r="Y2683" s="184"/>
      <c r="AA2683" s="184"/>
      <c r="AQ2683" s="184"/>
    </row>
    <row r="2684" spans="6:43" s="37" customFormat="1">
      <c r="F2684" s="131"/>
      <c r="J2684" s="131"/>
      <c r="N2684" s="131"/>
      <c r="W2684" s="5"/>
      <c r="Y2684" s="184"/>
      <c r="AA2684" s="184"/>
      <c r="AQ2684" s="184"/>
    </row>
    <row r="2685" spans="6:43" s="37" customFormat="1">
      <c r="F2685" s="131"/>
      <c r="J2685" s="131"/>
      <c r="N2685" s="131"/>
      <c r="W2685" s="5"/>
      <c r="Y2685" s="184"/>
      <c r="AA2685" s="184"/>
      <c r="AQ2685" s="184"/>
    </row>
    <row r="2686" spans="6:43" s="37" customFormat="1">
      <c r="F2686" s="131"/>
      <c r="J2686" s="131"/>
      <c r="N2686" s="131"/>
      <c r="W2686" s="5"/>
      <c r="Y2686" s="184"/>
      <c r="AA2686" s="184"/>
      <c r="AQ2686" s="184"/>
    </row>
    <row r="2687" spans="6:43" s="37" customFormat="1">
      <c r="F2687" s="131"/>
      <c r="J2687" s="131"/>
      <c r="N2687" s="131"/>
      <c r="W2687" s="5"/>
      <c r="Y2687" s="184"/>
      <c r="AA2687" s="184"/>
      <c r="AQ2687" s="184"/>
    </row>
    <row r="2688" spans="6:43" s="37" customFormat="1">
      <c r="F2688" s="131"/>
      <c r="J2688" s="131"/>
      <c r="N2688" s="131"/>
      <c r="W2688" s="5"/>
      <c r="Y2688" s="184"/>
      <c r="AA2688" s="184"/>
      <c r="AQ2688" s="184"/>
    </row>
    <row r="2689" spans="6:43" s="37" customFormat="1">
      <c r="F2689" s="131"/>
      <c r="J2689" s="131"/>
      <c r="N2689" s="131"/>
      <c r="W2689" s="5"/>
      <c r="Y2689" s="184"/>
      <c r="AA2689" s="184"/>
      <c r="AQ2689" s="184"/>
    </row>
    <row r="2690" spans="6:43" s="37" customFormat="1">
      <c r="F2690" s="131"/>
      <c r="J2690" s="131"/>
      <c r="N2690" s="131"/>
      <c r="W2690" s="5"/>
      <c r="Y2690" s="184"/>
      <c r="AA2690" s="184"/>
      <c r="AQ2690" s="184"/>
    </row>
    <row r="2691" spans="6:43" s="37" customFormat="1">
      <c r="F2691" s="131"/>
      <c r="J2691" s="131"/>
      <c r="N2691" s="131"/>
      <c r="W2691" s="5"/>
      <c r="Y2691" s="184"/>
      <c r="AA2691" s="184"/>
      <c r="AQ2691" s="184"/>
    </row>
    <row r="2692" spans="6:43" s="37" customFormat="1">
      <c r="F2692" s="131"/>
      <c r="J2692" s="131"/>
      <c r="N2692" s="131"/>
      <c r="W2692" s="5"/>
      <c r="Y2692" s="184"/>
      <c r="AA2692" s="184"/>
      <c r="AQ2692" s="184"/>
    </row>
    <row r="2693" spans="6:43" s="37" customFormat="1">
      <c r="F2693" s="131"/>
      <c r="J2693" s="131"/>
      <c r="N2693" s="131"/>
      <c r="W2693" s="5"/>
      <c r="Y2693" s="184"/>
      <c r="AA2693" s="184"/>
      <c r="AQ2693" s="184"/>
    </row>
    <row r="2694" spans="6:43" s="37" customFormat="1">
      <c r="F2694" s="131"/>
      <c r="J2694" s="131"/>
      <c r="N2694" s="131"/>
      <c r="W2694" s="5"/>
      <c r="Y2694" s="184"/>
      <c r="AA2694" s="184"/>
      <c r="AQ2694" s="184"/>
    </row>
    <row r="2695" spans="6:43" s="37" customFormat="1">
      <c r="F2695" s="131"/>
      <c r="J2695" s="131"/>
      <c r="N2695" s="131"/>
      <c r="W2695" s="5"/>
      <c r="Y2695" s="184"/>
      <c r="AA2695" s="184"/>
      <c r="AQ2695" s="184"/>
    </row>
    <row r="2696" spans="6:43" s="37" customFormat="1">
      <c r="F2696" s="131"/>
      <c r="J2696" s="131"/>
      <c r="N2696" s="131"/>
      <c r="W2696" s="5"/>
      <c r="Y2696" s="184"/>
      <c r="AA2696" s="184"/>
      <c r="AQ2696" s="184"/>
    </row>
    <row r="2697" spans="6:43" s="37" customFormat="1">
      <c r="F2697" s="131"/>
      <c r="J2697" s="131"/>
      <c r="N2697" s="131"/>
      <c r="W2697" s="5"/>
      <c r="Y2697" s="184"/>
      <c r="AA2697" s="184"/>
      <c r="AQ2697" s="184"/>
    </row>
    <row r="2698" spans="6:43" s="37" customFormat="1">
      <c r="F2698" s="131"/>
      <c r="J2698" s="131"/>
      <c r="N2698" s="131"/>
      <c r="W2698" s="5"/>
      <c r="Y2698" s="184"/>
      <c r="AA2698" s="184"/>
      <c r="AQ2698" s="184"/>
    </row>
    <row r="2699" spans="6:43" s="37" customFormat="1">
      <c r="F2699" s="131"/>
      <c r="J2699" s="131"/>
      <c r="N2699" s="131"/>
      <c r="W2699" s="5"/>
      <c r="Y2699" s="184"/>
      <c r="AA2699" s="184"/>
      <c r="AQ2699" s="184"/>
    </row>
    <row r="2700" spans="6:43" s="37" customFormat="1">
      <c r="F2700" s="131"/>
      <c r="J2700" s="131"/>
      <c r="N2700" s="131"/>
      <c r="W2700" s="5"/>
      <c r="Y2700" s="184"/>
      <c r="AA2700" s="184"/>
      <c r="AQ2700" s="184"/>
    </row>
    <row r="2701" spans="6:43" s="37" customFormat="1">
      <c r="F2701" s="131"/>
      <c r="J2701" s="131"/>
      <c r="N2701" s="131"/>
      <c r="W2701" s="5"/>
      <c r="Y2701" s="184"/>
      <c r="AA2701" s="184"/>
      <c r="AQ2701" s="184"/>
    </row>
    <row r="2702" spans="6:43" s="37" customFormat="1">
      <c r="F2702" s="131"/>
      <c r="J2702" s="131"/>
      <c r="N2702" s="131"/>
      <c r="W2702" s="5"/>
      <c r="Y2702" s="184"/>
      <c r="AA2702" s="184"/>
      <c r="AQ2702" s="184"/>
    </row>
    <row r="2703" spans="6:43" s="37" customFormat="1">
      <c r="F2703" s="131"/>
      <c r="J2703" s="131"/>
      <c r="N2703" s="131"/>
      <c r="W2703" s="5"/>
      <c r="Y2703" s="184"/>
      <c r="AA2703" s="184"/>
      <c r="AQ2703" s="184"/>
    </row>
    <row r="2704" spans="6:43" s="37" customFormat="1">
      <c r="F2704" s="131"/>
      <c r="J2704" s="131"/>
      <c r="N2704" s="131"/>
      <c r="W2704" s="5"/>
      <c r="Y2704" s="184"/>
      <c r="AA2704" s="184"/>
      <c r="AQ2704" s="184"/>
    </row>
    <row r="2705" spans="6:43" s="37" customFormat="1">
      <c r="F2705" s="131"/>
      <c r="J2705" s="131"/>
      <c r="N2705" s="131"/>
      <c r="W2705" s="5"/>
      <c r="Y2705" s="184"/>
      <c r="AA2705" s="184"/>
      <c r="AQ2705" s="184"/>
    </row>
    <row r="2706" spans="6:43" s="37" customFormat="1">
      <c r="F2706" s="131"/>
      <c r="J2706" s="131"/>
      <c r="N2706" s="131"/>
      <c r="W2706" s="5"/>
      <c r="Y2706" s="184"/>
      <c r="AA2706" s="184"/>
      <c r="AQ2706" s="184"/>
    </row>
    <row r="2707" spans="6:43" s="37" customFormat="1">
      <c r="F2707" s="131"/>
      <c r="J2707" s="131"/>
      <c r="N2707" s="131"/>
      <c r="W2707" s="5"/>
      <c r="Y2707" s="184"/>
      <c r="AA2707" s="184"/>
      <c r="AQ2707" s="184"/>
    </row>
    <row r="2708" spans="6:43" s="37" customFormat="1">
      <c r="F2708" s="131"/>
      <c r="J2708" s="131"/>
      <c r="N2708" s="131"/>
      <c r="W2708" s="5"/>
      <c r="Y2708" s="184"/>
      <c r="AA2708" s="184"/>
      <c r="AQ2708" s="184"/>
    </row>
    <row r="2709" spans="6:43" s="37" customFormat="1">
      <c r="F2709" s="131"/>
      <c r="J2709" s="131"/>
      <c r="N2709" s="131"/>
      <c r="W2709" s="5"/>
      <c r="Y2709" s="184"/>
      <c r="AA2709" s="184"/>
      <c r="AQ2709" s="184"/>
    </row>
    <row r="2710" spans="6:43" s="37" customFormat="1">
      <c r="F2710" s="131"/>
      <c r="J2710" s="131"/>
      <c r="N2710" s="131"/>
      <c r="W2710" s="5"/>
      <c r="Y2710" s="184"/>
      <c r="AA2710" s="184"/>
      <c r="AQ2710" s="184"/>
    </row>
    <row r="2711" spans="6:43" s="37" customFormat="1">
      <c r="F2711" s="131"/>
      <c r="J2711" s="131"/>
      <c r="N2711" s="131"/>
      <c r="W2711" s="5"/>
      <c r="Y2711" s="184"/>
      <c r="AA2711" s="184"/>
      <c r="AQ2711" s="184"/>
    </row>
    <row r="2712" spans="6:43" s="37" customFormat="1">
      <c r="F2712" s="131"/>
      <c r="J2712" s="131"/>
      <c r="N2712" s="131"/>
      <c r="W2712" s="5"/>
      <c r="Y2712" s="184"/>
      <c r="AA2712" s="184"/>
      <c r="AQ2712" s="184"/>
    </row>
    <row r="2713" spans="6:43" s="37" customFormat="1">
      <c r="F2713" s="131"/>
      <c r="J2713" s="131"/>
      <c r="N2713" s="131"/>
      <c r="W2713" s="5"/>
      <c r="Y2713" s="184"/>
      <c r="AA2713" s="184"/>
      <c r="AQ2713" s="184"/>
    </row>
    <row r="2714" spans="6:43" s="37" customFormat="1">
      <c r="F2714" s="131"/>
      <c r="J2714" s="131"/>
      <c r="N2714" s="131"/>
      <c r="W2714" s="5"/>
      <c r="Y2714" s="184"/>
      <c r="AA2714" s="184"/>
      <c r="AQ2714" s="184"/>
    </row>
    <row r="2715" spans="6:43" s="37" customFormat="1">
      <c r="F2715" s="131"/>
      <c r="J2715" s="131"/>
      <c r="N2715" s="131"/>
      <c r="W2715" s="5"/>
      <c r="Y2715" s="184"/>
      <c r="AA2715" s="184"/>
      <c r="AQ2715" s="184"/>
    </row>
    <row r="2716" spans="6:43" s="37" customFormat="1">
      <c r="F2716" s="131"/>
      <c r="J2716" s="131"/>
      <c r="N2716" s="131"/>
      <c r="W2716" s="5"/>
      <c r="Y2716" s="184"/>
      <c r="AA2716" s="184"/>
      <c r="AQ2716" s="184"/>
    </row>
    <row r="2717" spans="6:43" s="37" customFormat="1">
      <c r="F2717" s="131"/>
      <c r="J2717" s="131"/>
      <c r="N2717" s="131"/>
      <c r="W2717" s="5"/>
      <c r="Y2717" s="184"/>
      <c r="AA2717" s="184"/>
      <c r="AQ2717" s="184"/>
    </row>
    <row r="2718" spans="6:43" s="37" customFormat="1">
      <c r="F2718" s="131"/>
      <c r="J2718" s="131"/>
      <c r="N2718" s="131"/>
      <c r="W2718" s="5"/>
      <c r="Y2718" s="184"/>
      <c r="AA2718" s="184"/>
      <c r="AQ2718" s="184"/>
    </row>
    <row r="2719" spans="6:43" s="37" customFormat="1">
      <c r="F2719" s="131"/>
      <c r="J2719" s="131"/>
      <c r="N2719" s="131"/>
      <c r="W2719" s="5"/>
      <c r="Y2719" s="184"/>
      <c r="AA2719" s="184"/>
      <c r="AQ2719" s="184"/>
    </row>
    <row r="2720" spans="6:43" s="37" customFormat="1">
      <c r="F2720" s="131"/>
      <c r="J2720" s="131"/>
      <c r="N2720" s="131"/>
      <c r="W2720" s="5"/>
      <c r="Y2720" s="184"/>
      <c r="AA2720" s="184"/>
      <c r="AQ2720" s="184"/>
    </row>
    <row r="2721" spans="6:43" s="37" customFormat="1">
      <c r="F2721" s="131"/>
      <c r="J2721" s="131"/>
      <c r="N2721" s="131"/>
      <c r="W2721" s="5"/>
      <c r="Y2721" s="184"/>
      <c r="AA2721" s="184"/>
      <c r="AQ2721" s="184"/>
    </row>
    <row r="2722" spans="6:43" s="37" customFormat="1">
      <c r="F2722" s="131"/>
      <c r="J2722" s="131"/>
      <c r="N2722" s="131"/>
      <c r="W2722" s="5"/>
      <c r="Y2722" s="184"/>
      <c r="AA2722" s="184"/>
      <c r="AQ2722" s="184"/>
    </row>
    <row r="2723" spans="6:43" s="37" customFormat="1">
      <c r="F2723" s="131"/>
      <c r="J2723" s="131"/>
      <c r="N2723" s="131"/>
      <c r="W2723" s="5"/>
      <c r="Y2723" s="184"/>
      <c r="AA2723" s="184"/>
      <c r="AQ2723" s="184"/>
    </row>
    <row r="2724" spans="6:43" s="37" customFormat="1">
      <c r="F2724" s="131"/>
      <c r="J2724" s="131"/>
      <c r="N2724" s="131"/>
      <c r="W2724" s="5"/>
      <c r="Y2724" s="184"/>
      <c r="AA2724" s="184"/>
      <c r="AQ2724" s="184"/>
    </row>
    <row r="2725" spans="6:43" s="37" customFormat="1">
      <c r="F2725" s="131"/>
      <c r="J2725" s="131"/>
      <c r="N2725" s="131"/>
      <c r="W2725" s="5"/>
      <c r="Y2725" s="184"/>
      <c r="AA2725" s="184"/>
      <c r="AQ2725" s="184"/>
    </row>
    <row r="2726" spans="6:43" s="37" customFormat="1">
      <c r="F2726" s="131"/>
      <c r="J2726" s="131"/>
      <c r="N2726" s="131"/>
      <c r="W2726" s="5"/>
      <c r="Y2726" s="184"/>
      <c r="AA2726" s="184"/>
      <c r="AQ2726" s="184"/>
    </row>
    <row r="2727" spans="6:43" s="37" customFormat="1">
      <c r="F2727" s="131"/>
      <c r="J2727" s="131"/>
      <c r="N2727" s="131"/>
      <c r="W2727" s="5"/>
      <c r="Y2727" s="184"/>
      <c r="AA2727" s="184"/>
      <c r="AQ2727" s="184"/>
    </row>
    <row r="2728" spans="6:43" s="37" customFormat="1">
      <c r="F2728" s="131"/>
      <c r="J2728" s="131"/>
      <c r="N2728" s="131"/>
      <c r="W2728" s="5"/>
      <c r="Y2728" s="184"/>
      <c r="AA2728" s="184"/>
      <c r="AQ2728" s="184"/>
    </row>
    <row r="2729" spans="6:43" s="37" customFormat="1">
      <c r="F2729" s="131"/>
      <c r="J2729" s="131"/>
      <c r="N2729" s="131"/>
      <c r="W2729" s="5"/>
      <c r="Y2729" s="184"/>
      <c r="AA2729" s="184"/>
      <c r="AQ2729" s="184"/>
    </row>
    <row r="2730" spans="6:43" s="37" customFormat="1">
      <c r="F2730" s="131"/>
      <c r="J2730" s="131"/>
      <c r="N2730" s="131"/>
      <c r="W2730" s="5"/>
      <c r="Y2730" s="184"/>
      <c r="AA2730" s="184"/>
      <c r="AQ2730" s="184"/>
    </row>
    <row r="2731" spans="6:43" s="37" customFormat="1">
      <c r="F2731" s="131"/>
      <c r="J2731" s="131"/>
      <c r="N2731" s="131"/>
      <c r="W2731" s="5"/>
      <c r="Y2731" s="184"/>
      <c r="AA2731" s="184"/>
      <c r="AQ2731" s="184"/>
    </row>
    <row r="2732" spans="6:43" s="37" customFormat="1">
      <c r="F2732" s="131"/>
      <c r="J2732" s="131"/>
      <c r="N2732" s="131"/>
      <c r="W2732" s="5"/>
      <c r="Y2732" s="184"/>
      <c r="AA2732" s="184"/>
      <c r="AQ2732" s="184"/>
    </row>
    <row r="2733" spans="6:43" s="37" customFormat="1">
      <c r="F2733" s="131"/>
      <c r="J2733" s="131"/>
      <c r="N2733" s="131"/>
      <c r="W2733" s="5"/>
      <c r="Y2733" s="184"/>
      <c r="AA2733" s="184"/>
      <c r="AQ2733" s="184"/>
    </row>
    <row r="2734" spans="6:43" s="37" customFormat="1">
      <c r="F2734" s="131"/>
      <c r="J2734" s="131"/>
      <c r="N2734" s="131"/>
      <c r="W2734" s="5"/>
      <c r="Y2734" s="184"/>
      <c r="AA2734" s="184"/>
      <c r="AQ2734" s="184"/>
    </row>
    <row r="2735" spans="6:43" s="37" customFormat="1">
      <c r="F2735" s="131"/>
      <c r="J2735" s="131"/>
      <c r="N2735" s="131"/>
      <c r="W2735" s="5"/>
      <c r="Y2735" s="184"/>
      <c r="AA2735" s="184"/>
      <c r="AQ2735" s="184"/>
    </row>
    <row r="2736" spans="6:43" s="37" customFormat="1">
      <c r="F2736" s="131"/>
      <c r="J2736" s="131"/>
      <c r="N2736" s="131"/>
      <c r="W2736" s="5"/>
      <c r="Y2736" s="184"/>
      <c r="AA2736" s="184"/>
      <c r="AQ2736" s="184"/>
    </row>
    <row r="2737" spans="6:43" s="37" customFormat="1">
      <c r="F2737" s="131"/>
      <c r="J2737" s="131"/>
      <c r="N2737" s="131"/>
      <c r="W2737" s="5"/>
      <c r="Y2737" s="184"/>
      <c r="AA2737" s="184"/>
      <c r="AQ2737" s="184"/>
    </row>
    <row r="2738" spans="6:43" s="37" customFormat="1">
      <c r="F2738" s="131"/>
      <c r="J2738" s="131"/>
      <c r="N2738" s="131"/>
      <c r="W2738" s="5"/>
      <c r="Y2738" s="184"/>
      <c r="AA2738" s="184"/>
      <c r="AQ2738" s="184"/>
    </row>
    <row r="2739" spans="6:43" s="37" customFormat="1">
      <c r="F2739" s="131"/>
      <c r="J2739" s="131"/>
      <c r="N2739" s="131"/>
      <c r="W2739" s="5"/>
      <c r="Y2739" s="184"/>
      <c r="AA2739" s="184"/>
      <c r="AQ2739" s="184"/>
    </row>
    <row r="2740" spans="6:43" s="37" customFormat="1">
      <c r="F2740" s="131"/>
      <c r="J2740" s="131"/>
      <c r="N2740" s="131"/>
      <c r="W2740" s="5"/>
      <c r="Y2740" s="184"/>
      <c r="AA2740" s="184"/>
      <c r="AQ2740" s="184"/>
    </row>
    <row r="2741" spans="6:43" s="37" customFormat="1">
      <c r="F2741" s="131"/>
      <c r="J2741" s="131"/>
      <c r="N2741" s="131"/>
      <c r="W2741" s="5"/>
      <c r="Y2741" s="184"/>
      <c r="AA2741" s="184"/>
      <c r="AQ2741" s="184"/>
    </row>
    <row r="2742" spans="6:43" s="37" customFormat="1">
      <c r="F2742" s="131"/>
      <c r="J2742" s="131"/>
      <c r="N2742" s="131"/>
      <c r="W2742" s="5"/>
      <c r="Y2742" s="184"/>
      <c r="AA2742" s="184"/>
      <c r="AQ2742" s="184"/>
    </row>
    <row r="2743" spans="6:43" s="37" customFormat="1">
      <c r="F2743" s="131"/>
      <c r="J2743" s="131"/>
      <c r="N2743" s="131"/>
      <c r="W2743" s="5"/>
      <c r="Y2743" s="184"/>
      <c r="AA2743" s="184"/>
      <c r="AQ2743" s="184"/>
    </row>
    <row r="2744" spans="6:43" s="37" customFormat="1">
      <c r="F2744" s="131"/>
      <c r="J2744" s="131"/>
      <c r="N2744" s="131"/>
      <c r="W2744" s="5"/>
      <c r="Y2744" s="184"/>
      <c r="AA2744" s="184"/>
      <c r="AQ2744" s="184"/>
    </row>
    <row r="2745" spans="6:43" s="37" customFormat="1">
      <c r="F2745" s="131"/>
      <c r="J2745" s="131"/>
      <c r="N2745" s="131"/>
      <c r="W2745" s="5"/>
      <c r="Y2745" s="184"/>
      <c r="AA2745" s="184"/>
      <c r="AQ2745" s="184"/>
    </row>
    <row r="2746" spans="6:43" s="37" customFormat="1">
      <c r="F2746" s="131"/>
      <c r="J2746" s="131"/>
      <c r="N2746" s="131"/>
      <c r="W2746" s="5"/>
      <c r="Y2746" s="184"/>
      <c r="AA2746" s="184"/>
      <c r="AQ2746" s="184"/>
    </row>
    <row r="2747" spans="6:43" s="37" customFormat="1">
      <c r="F2747" s="131"/>
      <c r="J2747" s="131"/>
      <c r="N2747" s="131"/>
      <c r="W2747" s="5"/>
      <c r="Y2747" s="184"/>
      <c r="AA2747" s="184"/>
      <c r="AQ2747" s="184"/>
    </row>
    <row r="2748" spans="6:43" s="37" customFormat="1">
      <c r="F2748" s="131"/>
      <c r="J2748" s="131"/>
      <c r="N2748" s="131"/>
      <c r="W2748" s="5"/>
      <c r="Y2748" s="184"/>
      <c r="AA2748" s="184"/>
      <c r="AQ2748" s="184"/>
    </row>
    <row r="2749" spans="6:43" s="37" customFormat="1">
      <c r="F2749" s="131"/>
      <c r="J2749" s="131"/>
      <c r="N2749" s="131"/>
      <c r="W2749" s="5"/>
      <c r="Y2749" s="184"/>
      <c r="AA2749" s="184"/>
      <c r="AQ2749" s="184"/>
    </row>
    <row r="2750" spans="6:43" s="37" customFormat="1">
      <c r="F2750" s="131"/>
      <c r="J2750" s="131"/>
      <c r="N2750" s="131"/>
      <c r="W2750" s="5"/>
      <c r="Y2750" s="184"/>
      <c r="AA2750" s="184"/>
      <c r="AQ2750" s="184"/>
    </row>
    <row r="2751" spans="6:43" s="37" customFormat="1">
      <c r="F2751" s="131"/>
      <c r="J2751" s="131"/>
      <c r="N2751" s="131"/>
      <c r="W2751" s="5"/>
      <c r="Y2751" s="184"/>
      <c r="AA2751" s="184"/>
      <c r="AQ2751" s="184"/>
    </row>
    <row r="2752" spans="6:43" s="37" customFormat="1">
      <c r="F2752" s="131"/>
      <c r="J2752" s="131"/>
      <c r="N2752" s="131"/>
      <c r="W2752" s="5"/>
      <c r="Y2752" s="184"/>
      <c r="AA2752" s="184"/>
      <c r="AQ2752" s="184"/>
    </row>
    <row r="2753" spans="6:43" s="37" customFormat="1">
      <c r="F2753" s="131"/>
      <c r="J2753" s="131"/>
      <c r="N2753" s="131"/>
      <c r="W2753" s="5"/>
      <c r="Y2753" s="184"/>
      <c r="AA2753" s="184"/>
      <c r="AQ2753" s="184"/>
    </row>
    <row r="2754" spans="6:43" s="37" customFormat="1">
      <c r="F2754" s="131"/>
      <c r="J2754" s="131"/>
      <c r="N2754" s="131"/>
      <c r="W2754" s="5"/>
      <c r="Y2754" s="184"/>
      <c r="AA2754" s="184"/>
      <c r="AQ2754" s="184"/>
    </row>
    <row r="2755" spans="6:43" s="37" customFormat="1">
      <c r="F2755" s="131"/>
      <c r="J2755" s="131"/>
      <c r="N2755" s="131"/>
      <c r="W2755" s="5"/>
      <c r="Y2755" s="184"/>
      <c r="AA2755" s="184"/>
      <c r="AQ2755" s="184"/>
    </row>
    <row r="2756" spans="6:43" s="37" customFormat="1">
      <c r="F2756" s="131"/>
      <c r="J2756" s="131"/>
      <c r="N2756" s="131"/>
      <c r="W2756" s="5"/>
      <c r="Y2756" s="184"/>
      <c r="AA2756" s="184"/>
      <c r="AQ2756" s="184"/>
    </row>
    <row r="2757" spans="6:43" s="37" customFormat="1">
      <c r="F2757" s="131"/>
      <c r="J2757" s="131"/>
      <c r="N2757" s="131"/>
      <c r="W2757" s="5"/>
      <c r="Y2757" s="184"/>
      <c r="AA2757" s="184"/>
      <c r="AQ2757" s="184"/>
    </row>
    <row r="2758" spans="6:43" s="37" customFormat="1">
      <c r="F2758" s="131"/>
      <c r="J2758" s="131"/>
      <c r="N2758" s="131"/>
      <c r="W2758" s="5"/>
      <c r="Y2758" s="184"/>
      <c r="AA2758" s="184"/>
      <c r="AQ2758" s="184"/>
    </row>
    <row r="2759" spans="6:43" s="37" customFormat="1">
      <c r="F2759" s="131"/>
      <c r="J2759" s="131"/>
      <c r="N2759" s="131"/>
      <c r="W2759" s="5"/>
      <c r="Y2759" s="184"/>
      <c r="AA2759" s="184"/>
      <c r="AQ2759" s="184"/>
    </row>
    <row r="2760" spans="6:43" s="37" customFormat="1">
      <c r="F2760" s="131"/>
      <c r="J2760" s="131"/>
      <c r="N2760" s="131"/>
      <c r="W2760" s="5"/>
      <c r="Y2760" s="184"/>
      <c r="AA2760" s="184"/>
      <c r="AQ2760" s="184"/>
    </row>
    <row r="2761" spans="6:43" s="37" customFormat="1">
      <c r="F2761" s="131"/>
      <c r="J2761" s="131"/>
      <c r="N2761" s="131"/>
      <c r="W2761" s="5"/>
      <c r="Y2761" s="184"/>
      <c r="AA2761" s="184"/>
      <c r="AQ2761" s="184"/>
    </row>
    <row r="2762" spans="6:43" s="37" customFormat="1">
      <c r="F2762" s="131"/>
      <c r="J2762" s="131"/>
      <c r="N2762" s="131"/>
      <c r="W2762" s="5"/>
      <c r="Y2762" s="184"/>
      <c r="AA2762" s="184"/>
      <c r="AQ2762" s="184"/>
    </row>
    <row r="2763" spans="6:43" s="37" customFormat="1">
      <c r="F2763" s="131"/>
      <c r="J2763" s="131"/>
      <c r="N2763" s="131"/>
      <c r="W2763" s="5"/>
      <c r="Y2763" s="184"/>
      <c r="AA2763" s="184"/>
      <c r="AQ2763" s="184"/>
    </row>
    <row r="2764" spans="6:43" s="37" customFormat="1">
      <c r="F2764" s="131"/>
      <c r="J2764" s="131"/>
      <c r="N2764" s="131"/>
      <c r="W2764" s="5"/>
      <c r="Y2764" s="184"/>
      <c r="AA2764" s="184"/>
      <c r="AQ2764" s="184"/>
    </row>
    <row r="2765" spans="6:43" s="37" customFormat="1">
      <c r="F2765" s="131"/>
      <c r="J2765" s="131"/>
      <c r="N2765" s="131"/>
      <c r="W2765" s="5"/>
      <c r="Y2765" s="184"/>
      <c r="AA2765" s="184"/>
      <c r="AQ2765" s="184"/>
    </row>
    <row r="2766" spans="6:43" s="37" customFormat="1">
      <c r="F2766" s="131"/>
      <c r="J2766" s="131"/>
      <c r="N2766" s="131"/>
      <c r="W2766" s="5"/>
      <c r="Y2766" s="184"/>
      <c r="AA2766" s="184"/>
      <c r="AQ2766" s="184"/>
    </row>
    <row r="2767" spans="6:43" s="37" customFormat="1">
      <c r="F2767" s="131"/>
      <c r="J2767" s="131"/>
      <c r="N2767" s="131"/>
      <c r="W2767" s="5"/>
      <c r="Y2767" s="184"/>
      <c r="AA2767" s="184"/>
      <c r="AQ2767" s="184"/>
    </row>
    <row r="2768" spans="6:43" s="37" customFormat="1">
      <c r="F2768" s="131"/>
      <c r="J2768" s="131"/>
      <c r="N2768" s="131"/>
      <c r="W2768" s="5"/>
      <c r="Y2768" s="184"/>
      <c r="AA2768" s="184"/>
      <c r="AQ2768" s="184"/>
    </row>
    <row r="2769" spans="6:43" s="37" customFormat="1">
      <c r="F2769" s="131"/>
      <c r="J2769" s="131"/>
      <c r="N2769" s="131"/>
      <c r="W2769" s="5"/>
      <c r="Y2769" s="184"/>
      <c r="AA2769" s="184"/>
      <c r="AQ2769" s="184"/>
    </row>
    <row r="2770" spans="6:43" s="37" customFormat="1">
      <c r="F2770" s="131"/>
      <c r="J2770" s="131"/>
      <c r="N2770" s="131"/>
      <c r="W2770" s="5"/>
      <c r="Y2770" s="184"/>
      <c r="AA2770" s="184"/>
      <c r="AQ2770" s="184"/>
    </row>
    <row r="2771" spans="6:43" s="37" customFormat="1">
      <c r="F2771" s="131"/>
      <c r="J2771" s="131"/>
      <c r="N2771" s="131"/>
      <c r="W2771" s="5"/>
      <c r="Y2771" s="184"/>
      <c r="AA2771" s="184"/>
      <c r="AQ2771" s="184"/>
    </row>
    <row r="2772" spans="6:43" s="37" customFormat="1">
      <c r="F2772" s="131"/>
      <c r="J2772" s="131"/>
      <c r="N2772" s="131"/>
      <c r="W2772" s="5"/>
      <c r="Y2772" s="184"/>
      <c r="AA2772" s="184"/>
      <c r="AQ2772" s="184"/>
    </row>
    <row r="2773" spans="6:43" s="37" customFormat="1">
      <c r="F2773" s="131"/>
      <c r="J2773" s="131"/>
      <c r="N2773" s="131"/>
      <c r="W2773" s="5"/>
      <c r="Y2773" s="184"/>
      <c r="AA2773" s="184"/>
      <c r="AQ2773" s="184"/>
    </row>
    <row r="2774" spans="6:43" s="37" customFormat="1">
      <c r="F2774" s="131"/>
      <c r="J2774" s="131"/>
      <c r="N2774" s="131"/>
      <c r="W2774" s="5"/>
      <c r="Y2774" s="184"/>
      <c r="AA2774" s="184"/>
      <c r="AQ2774" s="184"/>
    </row>
    <row r="2775" spans="6:43" s="37" customFormat="1">
      <c r="F2775" s="131"/>
      <c r="J2775" s="131"/>
      <c r="N2775" s="131"/>
      <c r="W2775" s="5"/>
      <c r="Y2775" s="184"/>
      <c r="AA2775" s="184"/>
      <c r="AQ2775" s="184"/>
    </row>
    <row r="2776" spans="6:43" s="37" customFormat="1">
      <c r="F2776" s="131"/>
      <c r="J2776" s="131"/>
      <c r="N2776" s="131"/>
      <c r="W2776" s="5"/>
      <c r="Y2776" s="184"/>
      <c r="AA2776" s="184"/>
      <c r="AQ2776" s="184"/>
    </row>
    <row r="2777" spans="6:43" s="37" customFormat="1">
      <c r="F2777" s="131"/>
      <c r="J2777" s="131"/>
      <c r="N2777" s="131"/>
      <c r="W2777" s="5"/>
      <c r="Y2777" s="184"/>
      <c r="AA2777" s="184"/>
      <c r="AQ2777" s="184"/>
    </row>
    <row r="2778" spans="6:43" s="37" customFormat="1">
      <c r="F2778" s="131"/>
      <c r="J2778" s="131"/>
      <c r="N2778" s="131"/>
      <c r="W2778" s="5"/>
      <c r="Y2778" s="184"/>
      <c r="AA2778" s="184"/>
      <c r="AQ2778" s="184"/>
    </row>
    <row r="2779" spans="6:43" s="37" customFormat="1">
      <c r="F2779" s="131"/>
      <c r="J2779" s="131"/>
      <c r="N2779" s="131"/>
      <c r="W2779" s="5"/>
      <c r="Y2779" s="184"/>
      <c r="AA2779" s="184"/>
      <c r="AQ2779" s="184"/>
    </row>
    <row r="2780" spans="6:43" s="37" customFormat="1">
      <c r="F2780" s="131"/>
      <c r="J2780" s="131"/>
      <c r="N2780" s="131"/>
      <c r="W2780" s="5"/>
      <c r="Y2780" s="184"/>
      <c r="AA2780" s="184"/>
      <c r="AQ2780" s="184"/>
    </row>
    <row r="2781" spans="6:43" s="37" customFormat="1">
      <c r="F2781" s="131"/>
      <c r="J2781" s="131"/>
      <c r="N2781" s="131"/>
      <c r="W2781" s="5"/>
      <c r="Y2781" s="184"/>
      <c r="AA2781" s="184"/>
      <c r="AQ2781" s="184"/>
    </row>
    <row r="2782" spans="6:43" s="37" customFormat="1">
      <c r="F2782" s="131"/>
      <c r="J2782" s="131"/>
      <c r="N2782" s="131"/>
      <c r="W2782" s="5"/>
      <c r="Y2782" s="184"/>
      <c r="AA2782" s="184"/>
      <c r="AQ2782" s="184"/>
    </row>
    <row r="2783" spans="6:43" s="37" customFormat="1">
      <c r="F2783" s="131"/>
      <c r="J2783" s="131"/>
      <c r="N2783" s="131"/>
      <c r="W2783" s="5"/>
      <c r="Y2783" s="184"/>
      <c r="AA2783" s="184"/>
      <c r="AQ2783" s="184"/>
    </row>
    <row r="2784" spans="6:43" s="37" customFormat="1">
      <c r="F2784" s="131"/>
      <c r="J2784" s="131"/>
      <c r="N2784" s="131"/>
      <c r="W2784" s="5"/>
      <c r="Y2784" s="184"/>
      <c r="AA2784" s="184"/>
      <c r="AQ2784" s="184"/>
    </row>
    <row r="2785" spans="6:43" s="37" customFormat="1">
      <c r="F2785" s="131"/>
      <c r="J2785" s="131"/>
      <c r="N2785" s="131"/>
      <c r="W2785" s="5"/>
      <c r="Y2785" s="184"/>
      <c r="AA2785" s="184"/>
      <c r="AQ2785" s="184"/>
    </row>
    <row r="2786" spans="6:43" s="37" customFormat="1">
      <c r="F2786" s="131"/>
      <c r="J2786" s="131"/>
      <c r="N2786" s="131"/>
      <c r="W2786" s="5"/>
      <c r="Y2786" s="184"/>
      <c r="AA2786" s="184"/>
      <c r="AQ2786" s="184"/>
    </row>
    <row r="2787" spans="6:43" s="37" customFormat="1">
      <c r="F2787" s="131"/>
      <c r="J2787" s="131"/>
      <c r="N2787" s="131"/>
      <c r="W2787" s="5"/>
      <c r="Y2787" s="184"/>
      <c r="AA2787" s="184"/>
      <c r="AQ2787" s="184"/>
    </row>
    <row r="2788" spans="6:43" s="37" customFormat="1">
      <c r="F2788" s="131"/>
      <c r="J2788" s="131"/>
      <c r="N2788" s="131"/>
      <c r="W2788" s="5"/>
      <c r="Y2788" s="184"/>
      <c r="AA2788" s="184"/>
      <c r="AQ2788" s="184"/>
    </row>
    <row r="2789" spans="6:43" s="37" customFormat="1">
      <c r="F2789" s="131"/>
      <c r="J2789" s="131"/>
      <c r="N2789" s="131"/>
      <c r="W2789" s="5"/>
      <c r="Y2789" s="184"/>
      <c r="AA2789" s="184"/>
      <c r="AQ2789" s="184"/>
    </row>
    <row r="2790" spans="6:43" s="37" customFormat="1">
      <c r="F2790" s="131"/>
      <c r="J2790" s="131"/>
      <c r="N2790" s="131"/>
      <c r="W2790" s="5"/>
      <c r="Y2790" s="184"/>
      <c r="AA2790" s="184"/>
      <c r="AQ2790" s="184"/>
    </row>
    <row r="2791" spans="6:43" s="37" customFormat="1">
      <c r="F2791" s="131"/>
      <c r="J2791" s="131"/>
      <c r="N2791" s="131"/>
      <c r="W2791" s="5"/>
      <c r="Y2791" s="184"/>
      <c r="AA2791" s="184"/>
      <c r="AQ2791" s="184"/>
    </row>
    <row r="2792" spans="6:43" s="37" customFormat="1">
      <c r="F2792" s="131"/>
      <c r="J2792" s="131"/>
      <c r="N2792" s="131"/>
      <c r="W2792" s="5"/>
      <c r="Y2792" s="184"/>
      <c r="AA2792" s="184"/>
      <c r="AQ2792" s="184"/>
    </row>
    <row r="2793" spans="6:43" s="37" customFormat="1">
      <c r="F2793" s="131"/>
      <c r="J2793" s="131"/>
      <c r="N2793" s="131"/>
      <c r="W2793" s="5"/>
      <c r="Y2793" s="184"/>
      <c r="AA2793" s="184"/>
      <c r="AQ2793" s="184"/>
    </row>
    <row r="2794" spans="6:43" s="37" customFormat="1">
      <c r="F2794" s="131"/>
      <c r="J2794" s="131"/>
      <c r="N2794" s="131"/>
      <c r="W2794" s="5"/>
      <c r="Y2794" s="184"/>
      <c r="AA2794" s="184"/>
      <c r="AQ2794" s="184"/>
    </row>
    <row r="2795" spans="6:43" s="37" customFormat="1">
      <c r="F2795" s="131"/>
      <c r="J2795" s="131"/>
      <c r="N2795" s="131"/>
      <c r="W2795" s="5"/>
      <c r="Y2795" s="184"/>
      <c r="AA2795" s="184"/>
      <c r="AQ2795" s="184"/>
    </row>
    <row r="2796" spans="6:43" s="37" customFormat="1">
      <c r="F2796" s="131"/>
      <c r="J2796" s="131"/>
      <c r="N2796" s="131"/>
      <c r="W2796" s="5"/>
      <c r="Y2796" s="184"/>
      <c r="AA2796" s="184"/>
      <c r="AQ2796" s="184"/>
    </row>
    <row r="2797" spans="6:43" s="37" customFormat="1">
      <c r="F2797" s="131"/>
      <c r="J2797" s="131"/>
      <c r="N2797" s="131"/>
      <c r="W2797" s="5"/>
      <c r="Y2797" s="184"/>
      <c r="AA2797" s="184"/>
      <c r="AQ2797" s="184"/>
    </row>
    <row r="2798" spans="6:43" s="37" customFormat="1">
      <c r="F2798" s="131"/>
      <c r="J2798" s="131"/>
      <c r="N2798" s="131"/>
      <c r="W2798" s="5"/>
      <c r="Y2798" s="184"/>
      <c r="AA2798" s="184"/>
      <c r="AQ2798" s="184"/>
    </row>
    <row r="2799" spans="6:43" s="37" customFormat="1">
      <c r="F2799" s="131"/>
      <c r="J2799" s="131"/>
      <c r="N2799" s="131"/>
      <c r="W2799" s="5"/>
      <c r="Y2799" s="184"/>
      <c r="AA2799" s="184"/>
      <c r="AQ2799" s="184"/>
    </row>
    <row r="2800" spans="6:43" s="37" customFormat="1">
      <c r="F2800" s="131"/>
      <c r="J2800" s="131"/>
      <c r="N2800" s="131"/>
      <c r="W2800" s="5"/>
      <c r="Y2800" s="184"/>
      <c r="AA2800" s="184"/>
      <c r="AQ2800" s="184"/>
    </row>
    <row r="2801" spans="6:43" s="37" customFormat="1">
      <c r="F2801" s="131"/>
      <c r="J2801" s="131"/>
      <c r="N2801" s="131"/>
      <c r="W2801" s="5"/>
      <c r="Y2801" s="184"/>
      <c r="AA2801" s="184"/>
      <c r="AQ2801" s="184"/>
    </row>
    <row r="2802" spans="6:43" s="37" customFormat="1">
      <c r="F2802" s="131"/>
      <c r="J2802" s="131"/>
      <c r="N2802" s="131"/>
      <c r="W2802" s="5"/>
      <c r="Y2802" s="184"/>
      <c r="AA2802" s="184"/>
      <c r="AQ2802" s="184"/>
    </row>
    <row r="2803" spans="6:43" s="37" customFormat="1">
      <c r="F2803" s="131"/>
      <c r="J2803" s="131"/>
      <c r="N2803" s="131"/>
      <c r="W2803" s="5"/>
      <c r="Y2803" s="184"/>
      <c r="AA2803" s="184"/>
      <c r="AQ2803" s="184"/>
    </row>
    <row r="2804" spans="6:43" s="37" customFormat="1">
      <c r="F2804" s="131"/>
      <c r="J2804" s="131"/>
      <c r="N2804" s="131"/>
      <c r="W2804" s="5"/>
      <c r="Y2804" s="184"/>
      <c r="AA2804" s="184"/>
      <c r="AQ2804" s="184"/>
    </row>
    <row r="2805" spans="6:43" s="37" customFormat="1">
      <c r="F2805" s="131"/>
      <c r="J2805" s="131"/>
      <c r="N2805" s="131"/>
      <c r="W2805" s="5"/>
      <c r="Y2805" s="184"/>
      <c r="AA2805" s="184"/>
      <c r="AQ2805" s="184"/>
    </row>
    <row r="2806" spans="6:43" s="37" customFormat="1">
      <c r="F2806" s="131"/>
      <c r="J2806" s="131"/>
      <c r="N2806" s="131"/>
      <c r="W2806" s="5"/>
      <c r="Y2806" s="184"/>
      <c r="AA2806" s="184"/>
      <c r="AQ2806" s="184"/>
    </row>
    <row r="2807" spans="6:43" s="37" customFormat="1">
      <c r="F2807" s="131"/>
      <c r="J2807" s="131"/>
      <c r="N2807" s="131"/>
      <c r="W2807" s="5"/>
      <c r="Y2807" s="184"/>
      <c r="AA2807" s="184"/>
      <c r="AQ2807" s="184"/>
    </row>
    <row r="2808" spans="6:43" s="37" customFormat="1">
      <c r="F2808" s="131"/>
      <c r="J2808" s="131"/>
      <c r="N2808" s="131"/>
      <c r="W2808" s="5"/>
      <c r="Y2808" s="184"/>
      <c r="AA2808" s="184"/>
      <c r="AQ2808" s="184"/>
    </row>
    <row r="2809" spans="6:43" s="37" customFormat="1">
      <c r="F2809" s="131"/>
      <c r="J2809" s="131"/>
      <c r="N2809" s="131"/>
      <c r="W2809" s="5"/>
      <c r="Y2809" s="184"/>
      <c r="AA2809" s="184"/>
      <c r="AQ2809" s="184"/>
    </row>
    <row r="2810" spans="6:43" s="37" customFormat="1">
      <c r="F2810" s="131"/>
      <c r="J2810" s="131"/>
      <c r="N2810" s="131"/>
      <c r="W2810" s="5"/>
      <c r="Y2810" s="184"/>
      <c r="AA2810" s="184"/>
      <c r="AQ2810" s="184"/>
    </row>
    <row r="2811" spans="6:43" s="37" customFormat="1">
      <c r="F2811" s="131"/>
      <c r="J2811" s="131"/>
      <c r="N2811" s="131"/>
      <c r="W2811" s="5"/>
      <c r="Y2811" s="184"/>
      <c r="AA2811" s="184"/>
      <c r="AQ2811" s="184"/>
    </row>
    <row r="2812" spans="6:43" s="37" customFormat="1">
      <c r="F2812" s="131"/>
      <c r="J2812" s="131"/>
      <c r="N2812" s="131"/>
      <c r="W2812" s="5"/>
      <c r="Y2812" s="184"/>
      <c r="AA2812" s="184"/>
      <c r="AQ2812" s="184"/>
    </row>
    <row r="2813" spans="6:43" s="37" customFormat="1">
      <c r="F2813" s="131"/>
      <c r="J2813" s="131"/>
      <c r="N2813" s="131"/>
      <c r="W2813" s="5"/>
      <c r="Y2813" s="184"/>
      <c r="AA2813" s="184"/>
      <c r="AQ2813" s="184"/>
    </row>
    <row r="2814" spans="6:43" s="37" customFormat="1">
      <c r="F2814" s="131"/>
      <c r="J2814" s="131"/>
      <c r="N2814" s="131"/>
      <c r="W2814" s="5"/>
      <c r="Y2814" s="184"/>
      <c r="AA2814" s="184"/>
      <c r="AQ2814" s="184"/>
    </row>
    <row r="2815" spans="6:43" s="37" customFormat="1">
      <c r="F2815" s="131"/>
      <c r="J2815" s="131"/>
      <c r="N2815" s="131"/>
      <c r="W2815" s="5"/>
      <c r="Y2815" s="184"/>
      <c r="AA2815" s="184"/>
      <c r="AQ2815" s="184"/>
    </row>
    <row r="2816" spans="6:43" s="37" customFormat="1">
      <c r="F2816" s="131"/>
      <c r="J2816" s="131"/>
      <c r="N2816" s="131"/>
      <c r="W2816" s="5"/>
      <c r="Y2816" s="184"/>
      <c r="AA2816" s="184"/>
      <c r="AQ2816" s="184"/>
    </row>
    <row r="2817" spans="6:43" s="37" customFormat="1">
      <c r="F2817" s="131"/>
      <c r="J2817" s="131"/>
      <c r="N2817" s="131"/>
      <c r="W2817" s="5"/>
      <c r="Y2817" s="184"/>
      <c r="AA2817" s="184"/>
      <c r="AQ2817" s="184"/>
    </row>
    <row r="2818" spans="6:43" s="37" customFormat="1">
      <c r="F2818" s="131"/>
      <c r="J2818" s="131"/>
      <c r="N2818" s="131"/>
      <c r="W2818" s="5"/>
      <c r="Y2818" s="184"/>
      <c r="AA2818" s="184"/>
      <c r="AQ2818" s="184"/>
    </row>
    <row r="2819" spans="6:43" s="37" customFormat="1">
      <c r="F2819" s="131"/>
      <c r="J2819" s="131"/>
      <c r="N2819" s="131"/>
      <c r="W2819" s="5"/>
      <c r="Y2819" s="184"/>
      <c r="AA2819" s="184"/>
      <c r="AQ2819" s="184"/>
    </row>
    <row r="2820" spans="6:43" s="37" customFormat="1">
      <c r="F2820" s="131"/>
      <c r="J2820" s="131"/>
      <c r="N2820" s="131"/>
      <c r="W2820" s="5"/>
      <c r="Y2820" s="184"/>
      <c r="AA2820" s="184"/>
      <c r="AQ2820" s="184"/>
    </row>
    <row r="2821" spans="6:43" s="37" customFormat="1">
      <c r="F2821" s="131"/>
      <c r="J2821" s="131"/>
      <c r="N2821" s="131"/>
      <c r="W2821" s="5"/>
      <c r="Y2821" s="184"/>
      <c r="AA2821" s="184"/>
      <c r="AQ2821" s="184"/>
    </row>
    <row r="2822" spans="6:43" s="37" customFormat="1">
      <c r="F2822" s="131"/>
      <c r="J2822" s="131"/>
      <c r="N2822" s="131"/>
      <c r="W2822" s="5"/>
      <c r="Y2822" s="184"/>
      <c r="AA2822" s="184"/>
      <c r="AQ2822" s="184"/>
    </row>
    <row r="2823" spans="6:43" s="37" customFormat="1">
      <c r="F2823" s="131"/>
      <c r="J2823" s="131"/>
      <c r="N2823" s="131"/>
      <c r="W2823" s="5"/>
      <c r="Y2823" s="184"/>
      <c r="AA2823" s="184"/>
      <c r="AQ2823" s="184"/>
    </row>
    <row r="2824" spans="6:43" s="37" customFormat="1">
      <c r="F2824" s="131"/>
      <c r="J2824" s="131"/>
      <c r="N2824" s="131"/>
      <c r="W2824" s="5"/>
      <c r="Y2824" s="184"/>
      <c r="AA2824" s="184"/>
      <c r="AQ2824" s="184"/>
    </row>
    <row r="2825" spans="6:43" s="37" customFormat="1">
      <c r="F2825" s="131"/>
      <c r="J2825" s="131"/>
      <c r="N2825" s="131"/>
      <c r="W2825" s="5"/>
      <c r="Y2825" s="184"/>
      <c r="AA2825" s="184"/>
      <c r="AQ2825" s="184"/>
    </row>
    <row r="2826" spans="6:43" s="37" customFormat="1">
      <c r="F2826" s="131"/>
      <c r="J2826" s="131"/>
      <c r="N2826" s="131"/>
      <c r="W2826" s="5"/>
      <c r="Y2826" s="184"/>
      <c r="AA2826" s="184"/>
      <c r="AQ2826" s="184"/>
    </row>
    <row r="2827" spans="6:43" s="37" customFormat="1">
      <c r="F2827" s="131"/>
      <c r="J2827" s="131"/>
      <c r="N2827" s="131"/>
      <c r="W2827" s="5"/>
      <c r="Y2827" s="184"/>
      <c r="AA2827" s="184"/>
      <c r="AQ2827" s="184"/>
    </row>
    <row r="2828" spans="6:43" s="37" customFormat="1">
      <c r="F2828" s="131"/>
      <c r="J2828" s="131"/>
      <c r="N2828" s="131"/>
      <c r="W2828" s="5"/>
      <c r="Y2828" s="184"/>
      <c r="AA2828" s="184"/>
      <c r="AQ2828" s="184"/>
    </row>
    <row r="2829" spans="6:43" s="37" customFormat="1">
      <c r="F2829" s="131"/>
      <c r="J2829" s="131"/>
      <c r="N2829" s="131"/>
      <c r="W2829" s="5"/>
      <c r="Y2829" s="184"/>
      <c r="AA2829" s="184"/>
      <c r="AQ2829" s="184"/>
    </row>
    <row r="2830" spans="6:43" s="37" customFormat="1">
      <c r="F2830" s="131"/>
      <c r="J2830" s="131"/>
      <c r="N2830" s="131"/>
      <c r="W2830" s="5"/>
      <c r="Y2830" s="184"/>
      <c r="AA2830" s="184"/>
      <c r="AQ2830" s="184"/>
    </row>
    <row r="2831" spans="6:43" s="37" customFormat="1">
      <c r="F2831" s="131"/>
      <c r="J2831" s="131"/>
      <c r="N2831" s="131"/>
      <c r="W2831" s="5"/>
      <c r="Y2831" s="184"/>
      <c r="AA2831" s="184"/>
      <c r="AQ2831" s="184"/>
    </row>
    <row r="2832" spans="6:43" s="37" customFormat="1">
      <c r="F2832" s="131"/>
      <c r="J2832" s="131"/>
      <c r="N2832" s="131"/>
      <c r="W2832" s="5"/>
      <c r="Y2832" s="184"/>
      <c r="AA2832" s="184"/>
      <c r="AQ2832" s="184"/>
    </row>
    <row r="2833" spans="6:43" s="37" customFormat="1">
      <c r="F2833" s="131"/>
      <c r="J2833" s="131"/>
      <c r="N2833" s="131"/>
      <c r="W2833" s="5"/>
      <c r="Y2833" s="184"/>
      <c r="AA2833" s="184"/>
      <c r="AQ2833" s="184"/>
    </row>
    <row r="2834" spans="6:43" s="37" customFormat="1">
      <c r="F2834" s="131"/>
      <c r="J2834" s="131"/>
      <c r="N2834" s="131"/>
      <c r="W2834" s="5"/>
      <c r="Y2834" s="184"/>
      <c r="AA2834" s="184"/>
      <c r="AQ2834" s="184"/>
    </row>
    <row r="2835" spans="6:43" s="37" customFormat="1">
      <c r="F2835" s="131"/>
      <c r="J2835" s="131"/>
      <c r="N2835" s="131"/>
      <c r="W2835" s="5"/>
      <c r="Y2835" s="184"/>
      <c r="AA2835" s="184"/>
      <c r="AQ2835" s="184"/>
    </row>
    <row r="2836" spans="6:43" s="37" customFormat="1">
      <c r="F2836" s="131"/>
      <c r="J2836" s="131"/>
      <c r="N2836" s="131"/>
      <c r="W2836" s="5"/>
      <c r="Y2836" s="184"/>
      <c r="AA2836" s="184"/>
      <c r="AQ2836" s="184"/>
    </row>
    <row r="2837" spans="6:43" s="37" customFormat="1">
      <c r="F2837" s="131"/>
      <c r="J2837" s="131"/>
      <c r="N2837" s="131"/>
      <c r="W2837" s="5"/>
      <c r="Y2837" s="184"/>
      <c r="AA2837" s="184"/>
      <c r="AQ2837" s="184"/>
    </row>
    <row r="2838" spans="6:43" s="37" customFormat="1">
      <c r="F2838" s="131"/>
      <c r="J2838" s="131"/>
      <c r="N2838" s="131"/>
      <c r="W2838" s="5"/>
      <c r="Y2838" s="184"/>
      <c r="AA2838" s="184"/>
      <c r="AQ2838" s="184"/>
    </row>
    <row r="2839" spans="6:43" s="37" customFormat="1">
      <c r="F2839" s="131"/>
      <c r="J2839" s="131"/>
      <c r="N2839" s="131"/>
      <c r="W2839" s="5"/>
      <c r="Y2839" s="184"/>
      <c r="AA2839" s="184"/>
      <c r="AQ2839" s="184"/>
    </row>
    <row r="2840" spans="6:43" s="37" customFormat="1">
      <c r="F2840" s="131"/>
      <c r="J2840" s="131"/>
      <c r="N2840" s="131"/>
      <c r="W2840" s="5"/>
      <c r="Y2840" s="184"/>
      <c r="AA2840" s="184"/>
      <c r="AQ2840" s="184"/>
    </row>
    <row r="2841" spans="6:43" s="37" customFormat="1">
      <c r="F2841" s="131"/>
      <c r="J2841" s="131"/>
      <c r="N2841" s="131"/>
      <c r="W2841" s="5"/>
      <c r="Y2841" s="184"/>
      <c r="AA2841" s="184"/>
      <c r="AQ2841" s="184"/>
    </row>
    <row r="2842" spans="6:43" s="37" customFormat="1">
      <c r="F2842" s="131"/>
      <c r="J2842" s="131"/>
      <c r="N2842" s="131"/>
      <c r="W2842" s="5"/>
      <c r="Y2842" s="184"/>
      <c r="AA2842" s="184"/>
      <c r="AQ2842" s="184"/>
    </row>
    <row r="2843" spans="6:43" s="37" customFormat="1">
      <c r="F2843" s="131"/>
      <c r="J2843" s="131"/>
      <c r="N2843" s="131"/>
      <c r="W2843" s="5"/>
      <c r="Y2843" s="184"/>
      <c r="AA2843" s="184"/>
      <c r="AQ2843" s="184"/>
    </row>
    <row r="2844" spans="6:43" s="37" customFormat="1">
      <c r="F2844" s="131"/>
      <c r="J2844" s="131"/>
      <c r="N2844" s="131"/>
      <c r="W2844" s="5"/>
      <c r="Y2844" s="184"/>
      <c r="AA2844" s="184"/>
      <c r="AQ2844" s="184"/>
    </row>
    <row r="2845" spans="6:43" s="37" customFormat="1">
      <c r="F2845" s="131"/>
      <c r="J2845" s="131"/>
      <c r="N2845" s="131"/>
      <c r="W2845" s="5"/>
      <c r="Y2845" s="184"/>
      <c r="AA2845" s="184"/>
      <c r="AQ2845" s="184"/>
    </row>
    <row r="2846" spans="6:43" s="37" customFormat="1">
      <c r="F2846" s="131"/>
      <c r="J2846" s="131"/>
      <c r="N2846" s="131"/>
      <c r="W2846" s="5"/>
      <c r="Y2846" s="184"/>
      <c r="AA2846" s="184"/>
      <c r="AQ2846" s="184"/>
    </row>
    <row r="2847" spans="6:43" s="37" customFormat="1">
      <c r="F2847" s="131"/>
      <c r="J2847" s="131"/>
      <c r="N2847" s="131"/>
      <c r="W2847" s="5"/>
      <c r="Y2847" s="184"/>
      <c r="AA2847" s="184"/>
      <c r="AQ2847" s="184"/>
    </row>
    <row r="2848" spans="6:43" s="37" customFormat="1">
      <c r="F2848" s="131"/>
      <c r="J2848" s="131"/>
      <c r="N2848" s="131"/>
      <c r="W2848" s="5"/>
      <c r="Y2848" s="184"/>
      <c r="AA2848" s="184"/>
      <c r="AQ2848" s="184"/>
    </row>
    <row r="2849" spans="6:43" s="37" customFormat="1">
      <c r="F2849" s="131"/>
      <c r="J2849" s="131"/>
      <c r="N2849" s="131"/>
      <c r="W2849" s="5"/>
      <c r="Y2849" s="184"/>
      <c r="AA2849" s="184"/>
      <c r="AQ2849" s="184"/>
    </row>
    <row r="2850" spans="6:43" s="37" customFormat="1">
      <c r="F2850" s="131"/>
      <c r="J2850" s="131"/>
      <c r="N2850" s="131"/>
      <c r="W2850" s="5"/>
      <c r="Y2850" s="184"/>
      <c r="AA2850" s="184"/>
      <c r="AQ2850" s="184"/>
    </row>
    <row r="2851" spans="6:43" s="37" customFormat="1">
      <c r="F2851" s="131"/>
      <c r="J2851" s="131"/>
      <c r="N2851" s="131"/>
      <c r="W2851" s="5"/>
      <c r="Y2851" s="184"/>
      <c r="AA2851" s="184"/>
      <c r="AQ2851" s="184"/>
    </row>
    <row r="2852" spans="6:43" s="37" customFormat="1">
      <c r="F2852" s="131"/>
      <c r="J2852" s="131"/>
      <c r="N2852" s="131"/>
      <c r="W2852" s="5"/>
      <c r="Y2852" s="184"/>
      <c r="AA2852" s="184"/>
      <c r="AQ2852" s="184"/>
    </row>
    <row r="2853" spans="6:43" s="37" customFormat="1">
      <c r="F2853" s="131"/>
      <c r="J2853" s="131"/>
      <c r="N2853" s="131"/>
      <c r="W2853" s="5"/>
      <c r="Y2853" s="184"/>
      <c r="AA2853" s="184"/>
      <c r="AQ2853" s="184"/>
    </row>
    <row r="2854" spans="6:43" s="37" customFormat="1">
      <c r="F2854" s="131"/>
      <c r="J2854" s="131"/>
      <c r="N2854" s="131"/>
      <c r="W2854" s="5"/>
      <c r="Y2854" s="184"/>
      <c r="AA2854" s="184"/>
      <c r="AQ2854" s="184"/>
    </row>
    <row r="2855" spans="6:43" s="37" customFormat="1">
      <c r="F2855" s="131"/>
      <c r="J2855" s="131"/>
      <c r="N2855" s="131"/>
      <c r="W2855" s="5"/>
      <c r="Y2855" s="184"/>
      <c r="AA2855" s="184"/>
      <c r="AQ2855" s="184"/>
    </row>
    <row r="2856" spans="6:43" s="37" customFormat="1">
      <c r="F2856" s="131"/>
      <c r="J2856" s="131"/>
      <c r="N2856" s="131"/>
      <c r="W2856" s="5"/>
      <c r="Y2856" s="184"/>
      <c r="AA2856" s="184"/>
      <c r="AQ2856" s="184"/>
    </row>
    <row r="2857" spans="6:43" s="37" customFormat="1">
      <c r="F2857" s="131"/>
      <c r="J2857" s="131"/>
      <c r="N2857" s="131"/>
      <c r="W2857" s="5"/>
      <c r="Y2857" s="184"/>
      <c r="AA2857" s="184"/>
      <c r="AQ2857" s="184"/>
    </row>
    <row r="2858" spans="6:43" s="37" customFormat="1">
      <c r="F2858" s="131"/>
      <c r="J2858" s="131"/>
      <c r="N2858" s="131"/>
      <c r="W2858" s="5"/>
      <c r="Y2858" s="184"/>
      <c r="AA2858" s="184"/>
      <c r="AQ2858" s="184"/>
    </row>
    <row r="2859" spans="6:43" s="37" customFormat="1">
      <c r="F2859" s="131"/>
      <c r="J2859" s="131"/>
      <c r="N2859" s="131"/>
      <c r="W2859" s="5"/>
      <c r="Y2859" s="184"/>
      <c r="AA2859" s="184"/>
      <c r="AQ2859" s="184"/>
    </row>
    <row r="2860" spans="6:43" s="37" customFormat="1">
      <c r="F2860" s="131"/>
      <c r="J2860" s="131"/>
      <c r="N2860" s="131"/>
      <c r="W2860" s="5"/>
      <c r="Y2860" s="184"/>
      <c r="AA2860" s="184"/>
      <c r="AQ2860" s="184"/>
    </row>
    <row r="2861" spans="6:43" s="37" customFormat="1">
      <c r="F2861" s="131"/>
      <c r="J2861" s="131"/>
      <c r="N2861" s="131"/>
      <c r="W2861" s="5"/>
      <c r="Y2861" s="184"/>
      <c r="AA2861" s="184"/>
      <c r="AQ2861" s="184"/>
    </row>
    <row r="2862" spans="6:43" s="37" customFormat="1">
      <c r="F2862" s="131"/>
      <c r="J2862" s="131"/>
      <c r="N2862" s="131"/>
      <c r="W2862" s="5"/>
      <c r="Y2862" s="184"/>
      <c r="AA2862" s="184"/>
      <c r="AQ2862" s="184"/>
    </row>
    <row r="2863" spans="6:43" s="37" customFormat="1">
      <c r="F2863" s="131"/>
      <c r="J2863" s="131"/>
      <c r="N2863" s="131"/>
      <c r="W2863" s="5"/>
      <c r="Y2863" s="184"/>
      <c r="AA2863" s="184"/>
      <c r="AQ2863" s="184"/>
    </row>
    <row r="2864" spans="6:43" s="37" customFormat="1">
      <c r="F2864" s="131"/>
      <c r="J2864" s="131"/>
      <c r="N2864" s="131"/>
      <c r="W2864" s="5"/>
      <c r="Y2864" s="184"/>
      <c r="AA2864" s="184"/>
      <c r="AQ2864" s="184"/>
    </row>
    <row r="2865" spans="6:43" s="37" customFormat="1">
      <c r="F2865" s="131"/>
      <c r="J2865" s="131"/>
      <c r="N2865" s="131"/>
      <c r="W2865" s="5"/>
      <c r="Y2865" s="184"/>
      <c r="AA2865" s="184"/>
      <c r="AQ2865" s="184"/>
    </row>
    <row r="2866" spans="6:43" s="37" customFormat="1">
      <c r="F2866" s="131"/>
      <c r="J2866" s="131"/>
      <c r="N2866" s="131"/>
      <c r="W2866" s="5"/>
      <c r="Y2866" s="184"/>
      <c r="AA2866" s="184"/>
      <c r="AQ2866" s="184"/>
    </row>
    <row r="2867" spans="6:43" s="37" customFormat="1">
      <c r="F2867" s="131"/>
      <c r="J2867" s="131"/>
      <c r="N2867" s="131"/>
      <c r="W2867" s="5"/>
      <c r="Y2867" s="184"/>
      <c r="AA2867" s="184"/>
      <c r="AQ2867" s="184"/>
    </row>
    <row r="2868" spans="6:43" s="37" customFormat="1">
      <c r="F2868" s="131"/>
      <c r="J2868" s="131"/>
      <c r="N2868" s="131"/>
      <c r="W2868" s="5"/>
      <c r="Y2868" s="184"/>
      <c r="AA2868" s="184"/>
      <c r="AQ2868" s="184"/>
    </row>
    <row r="2869" spans="6:43" s="37" customFormat="1">
      <c r="F2869" s="131"/>
      <c r="J2869" s="131"/>
      <c r="N2869" s="131"/>
      <c r="W2869" s="5"/>
      <c r="Y2869" s="184"/>
      <c r="AA2869" s="184"/>
      <c r="AQ2869" s="184"/>
    </row>
    <row r="2870" spans="6:43" s="37" customFormat="1">
      <c r="F2870" s="131"/>
      <c r="J2870" s="131"/>
      <c r="N2870" s="131"/>
      <c r="W2870" s="5"/>
      <c r="Y2870" s="184"/>
      <c r="AA2870" s="184"/>
      <c r="AQ2870" s="184"/>
    </row>
    <row r="2871" spans="6:43" s="37" customFormat="1">
      <c r="F2871" s="131"/>
      <c r="J2871" s="131"/>
      <c r="N2871" s="131"/>
      <c r="W2871" s="5"/>
      <c r="Y2871" s="184"/>
      <c r="AA2871" s="184"/>
      <c r="AQ2871" s="184"/>
    </row>
    <row r="2872" spans="6:43" s="37" customFormat="1">
      <c r="F2872" s="131"/>
      <c r="J2872" s="131"/>
      <c r="N2872" s="131"/>
      <c r="W2872" s="5"/>
      <c r="Y2872" s="184"/>
      <c r="AA2872" s="184"/>
      <c r="AQ2872" s="184"/>
    </row>
    <row r="2873" spans="6:43" s="37" customFormat="1">
      <c r="F2873" s="131"/>
      <c r="J2873" s="131"/>
      <c r="N2873" s="131"/>
      <c r="W2873" s="5"/>
      <c r="Y2873" s="184"/>
      <c r="AA2873" s="184"/>
      <c r="AQ2873" s="184"/>
    </row>
    <row r="2874" spans="6:43" s="37" customFormat="1">
      <c r="F2874" s="131"/>
      <c r="J2874" s="131"/>
      <c r="N2874" s="131"/>
      <c r="W2874" s="5"/>
      <c r="Y2874" s="184"/>
      <c r="AA2874" s="184"/>
      <c r="AQ2874" s="184"/>
    </row>
    <row r="2875" spans="6:43" s="37" customFormat="1">
      <c r="F2875" s="131"/>
      <c r="J2875" s="131"/>
      <c r="N2875" s="131"/>
      <c r="W2875" s="5"/>
      <c r="Y2875" s="184"/>
      <c r="AA2875" s="184"/>
      <c r="AQ2875" s="184"/>
    </row>
    <row r="2876" spans="6:43" s="37" customFormat="1">
      <c r="F2876" s="131"/>
      <c r="J2876" s="131"/>
      <c r="N2876" s="131"/>
      <c r="W2876" s="5"/>
      <c r="Y2876" s="184"/>
      <c r="AA2876" s="184"/>
      <c r="AQ2876" s="184"/>
    </row>
    <row r="2877" spans="6:43" s="37" customFormat="1">
      <c r="F2877" s="131"/>
      <c r="J2877" s="131"/>
      <c r="N2877" s="131"/>
      <c r="W2877" s="5"/>
      <c r="Y2877" s="184"/>
      <c r="AA2877" s="184"/>
      <c r="AQ2877" s="184"/>
    </row>
    <row r="2878" spans="6:43" s="37" customFormat="1">
      <c r="F2878" s="131"/>
      <c r="J2878" s="131"/>
      <c r="N2878" s="131"/>
      <c r="W2878" s="5"/>
      <c r="Y2878" s="184"/>
      <c r="AA2878" s="184"/>
      <c r="AQ2878" s="184"/>
    </row>
    <row r="2879" spans="6:43" s="37" customFormat="1">
      <c r="F2879" s="131"/>
      <c r="J2879" s="131"/>
      <c r="N2879" s="131"/>
      <c r="W2879" s="5"/>
      <c r="Y2879" s="184"/>
      <c r="AA2879" s="184"/>
      <c r="AQ2879" s="184"/>
    </row>
    <row r="2880" spans="6:43" s="37" customFormat="1">
      <c r="F2880" s="131"/>
      <c r="J2880" s="131"/>
      <c r="N2880" s="131"/>
      <c r="W2880" s="5"/>
      <c r="Y2880" s="184"/>
      <c r="AA2880" s="184"/>
      <c r="AQ2880" s="184"/>
    </row>
    <row r="2881" spans="6:43" s="37" customFormat="1">
      <c r="F2881" s="131"/>
      <c r="J2881" s="131"/>
      <c r="N2881" s="131"/>
      <c r="W2881" s="5"/>
      <c r="Y2881" s="184"/>
      <c r="AA2881" s="184"/>
      <c r="AQ2881" s="184"/>
    </row>
    <row r="2882" spans="6:43" s="37" customFormat="1">
      <c r="F2882" s="131"/>
      <c r="J2882" s="131"/>
      <c r="N2882" s="131"/>
      <c r="W2882" s="5"/>
      <c r="Y2882" s="184"/>
      <c r="AA2882" s="184"/>
      <c r="AQ2882" s="184"/>
    </row>
    <row r="2883" spans="6:43" s="37" customFormat="1">
      <c r="F2883" s="131"/>
      <c r="J2883" s="131"/>
      <c r="N2883" s="131"/>
      <c r="W2883" s="5"/>
      <c r="Y2883" s="184"/>
      <c r="AA2883" s="184"/>
      <c r="AQ2883" s="184"/>
    </row>
    <row r="2884" spans="6:43" s="37" customFormat="1">
      <c r="F2884" s="131"/>
      <c r="J2884" s="131"/>
      <c r="N2884" s="131"/>
      <c r="W2884" s="5"/>
      <c r="Y2884" s="184"/>
      <c r="AA2884" s="184"/>
      <c r="AQ2884" s="184"/>
    </row>
    <row r="2885" spans="6:43" s="37" customFormat="1">
      <c r="F2885" s="131"/>
      <c r="J2885" s="131"/>
      <c r="N2885" s="131"/>
      <c r="W2885" s="5"/>
      <c r="Y2885" s="184"/>
      <c r="AA2885" s="184"/>
      <c r="AQ2885" s="184"/>
    </row>
    <row r="2886" spans="6:43" s="37" customFormat="1">
      <c r="F2886" s="131"/>
      <c r="J2886" s="131"/>
      <c r="N2886" s="131"/>
      <c r="W2886" s="5"/>
      <c r="Y2886" s="184"/>
      <c r="AA2886" s="184"/>
      <c r="AQ2886" s="184"/>
    </row>
    <row r="2887" spans="6:43" s="37" customFormat="1">
      <c r="F2887" s="131"/>
      <c r="J2887" s="131"/>
      <c r="N2887" s="131"/>
      <c r="W2887" s="5"/>
      <c r="Y2887" s="184"/>
      <c r="AA2887" s="184"/>
      <c r="AQ2887" s="184"/>
    </row>
    <row r="2888" spans="6:43" s="37" customFormat="1">
      <c r="F2888" s="131"/>
      <c r="J2888" s="131"/>
      <c r="N2888" s="131"/>
      <c r="W2888" s="5"/>
      <c r="Y2888" s="184"/>
      <c r="AA2888" s="184"/>
      <c r="AQ2888" s="184"/>
    </row>
    <row r="2889" spans="6:43" s="37" customFormat="1">
      <c r="F2889" s="131"/>
      <c r="J2889" s="131"/>
      <c r="N2889" s="131"/>
      <c r="W2889" s="5"/>
      <c r="Y2889" s="184"/>
      <c r="AA2889" s="184"/>
      <c r="AQ2889" s="184"/>
    </row>
    <row r="2890" spans="6:43" s="37" customFormat="1">
      <c r="F2890" s="131"/>
      <c r="J2890" s="131"/>
      <c r="N2890" s="131"/>
      <c r="W2890" s="5"/>
      <c r="Y2890" s="184"/>
      <c r="AA2890" s="184"/>
      <c r="AQ2890" s="184"/>
    </row>
    <row r="2891" spans="6:43" s="37" customFormat="1">
      <c r="F2891" s="131"/>
      <c r="J2891" s="131"/>
      <c r="N2891" s="131"/>
      <c r="W2891" s="5"/>
      <c r="Y2891" s="184"/>
      <c r="AA2891" s="184"/>
      <c r="AQ2891" s="184"/>
    </row>
    <row r="2892" spans="6:43" s="37" customFormat="1">
      <c r="F2892" s="131"/>
      <c r="J2892" s="131"/>
      <c r="N2892" s="131"/>
      <c r="W2892" s="5"/>
      <c r="Y2892" s="184"/>
      <c r="AA2892" s="184"/>
      <c r="AQ2892" s="184"/>
    </row>
    <row r="2893" spans="6:43" s="37" customFormat="1">
      <c r="F2893" s="131"/>
      <c r="J2893" s="131"/>
      <c r="N2893" s="131"/>
      <c r="W2893" s="5"/>
      <c r="Y2893" s="184"/>
      <c r="AA2893" s="184"/>
      <c r="AQ2893" s="184"/>
    </row>
    <row r="2894" spans="6:43" s="37" customFormat="1">
      <c r="F2894" s="131"/>
      <c r="J2894" s="131"/>
      <c r="N2894" s="131"/>
      <c r="W2894" s="5"/>
      <c r="Y2894" s="184"/>
      <c r="AA2894" s="184"/>
      <c r="AQ2894" s="184"/>
    </row>
    <row r="2895" spans="6:43" s="37" customFormat="1">
      <c r="F2895" s="131"/>
      <c r="J2895" s="131"/>
      <c r="N2895" s="131"/>
      <c r="W2895" s="5"/>
      <c r="Y2895" s="184"/>
      <c r="AA2895" s="184"/>
      <c r="AQ2895" s="184"/>
    </row>
    <row r="2896" spans="6:43" s="37" customFormat="1">
      <c r="F2896" s="131"/>
      <c r="J2896" s="131"/>
      <c r="N2896" s="131"/>
      <c r="W2896" s="5"/>
      <c r="Y2896" s="184"/>
      <c r="AA2896" s="184"/>
      <c r="AQ2896" s="184"/>
    </row>
    <row r="2897" spans="6:43" s="37" customFormat="1">
      <c r="F2897" s="131"/>
      <c r="J2897" s="131"/>
      <c r="N2897" s="131"/>
      <c r="W2897" s="5"/>
      <c r="Y2897" s="184"/>
      <c r="AA2897" s="184"/>
      <c r="AQ2897" s="184"/>
    </row>
    <row r="2898" spans="6:43" s="37" customFormat="1">
      <c r="F2898" s="131"/>
      <c r="J2898" s="131"/>
      <c r="N2898" s="131"/>
      <c r="W2898" s="5"/>
      <c r="Y2898" s="184"/>
      <c r="AA2898" s="184"/>
      <c r="AQ2898" s="184"/>
    </row>
    <row r="2899" spans="6:43" s="37" customFormat="1">
      <c r="F2899" s="131"/>
      <c r="J2899" s="131"/>
      <c r="N2899" s="131"/>
      <c r="W2899" s="5"/>
      <c r="Y2899" s="184"/>
      <c r="AA2899" s="184"/>
      <c r="AQ2899" s="184"/>
    </row>
    <row r="2900" spans="6:43" s="37" customFormat="1">
      <c r="F2900" s="131"/>
      <c r="J2900" s="131"/>
      <c r="N2900" s="131"/>
      <c r="W2900" s="5"/>
      <c r="Y2900" s="184"/>
      <c r="AA2900" s="184"/>
      <c r="AQ2900" s="184"/>
    </row>
    <row r="2901" spans="6:43" s="37" customFormat="1">
      <c r="F2901" s="131"/>
      <c r="J2901" s="131"/>
      <c r="N2901" s="131"/>
      <c r="W2901" s="5"/>
      <c r="Y2901" s="184"/>
      <c r="AA2901" s="184"/>
      <c r="AQ2901" s="184"/>
    </row>
    <row r="2902" spans="6:43" s="37" customFormat="1">
      <c r="F2902" s="131"/>
      <c r="J2902" s="131"/>
      <c r="N2902" s="131"/>
      <c r="W2902" s="5"/>
      <c r="Y2902" s="184"/>
      <c r="AA2902" s="184"/>
      <c r="AQ2902" s="184"/>
    </row>
    <row r="2903" spans="6:43" s="37" customFormat="1">
      <c r="F2903" s="131"/>
      <c r="J2903" s="131"/>
      <c r="N2903" s="131"/>
      <c r="W2903" s="5"/>
      <c r="Y2903" s="184"/>
      <c r="AA2903" s="184"/>
      <c r="AQ2903" s="184"/>
    </row>
    <row r="2904" spans="6:43" s="37" customFormat="1">
      <c r="F2904" s="131"/>
      <c r="J2904" s="131"/>
      <c r="N2904" s="131"/>
      <c r="W2904" s="5"/>
      <c r="Y2904" s="184"/>
      <c r="AA2904" s="184"/>
      <c r="AQ2904" s="184"/>
    </row>
    <row r="2905" spans="6:43" s="37" customFormat="1">
      <c r="F2905" s="131"/>
      <c r="J2905" s="131"/>
      <c r="N2905" s="131"/>
      <c r="W2905" s="5"/>
      <c r="Y2905" s="184"/>
      <c r="AA2905" s="184"/>
      <c r="AQ2905" s="184"/>
    </row>
    <row r="2906" spans="6:43" s="37" customFormat="1">
      <c r="F2906" s="131"/>
      <c r="J2906" s="131"/>
      <c r="N2906" s="131"/>
      <c r="W2906" s="5"/>
      <c r="Y2906" s="184"/>
      <c r="AA2906" s="184"/>
      <c r="AQ2906" s="184"/>
    </row>
    <row r="2907" spans="6:43" s="37" customFormat="1">
      <c r="F2907" s="131"/>
      <c r="J2907" s="131"/>
      <c r="N2907" s="131"/>
      <c r="W2907" s="5"/>
      <c r="Y2907" s="184"/>
      <c r="AA2907" s="184"/>
      <c r="AQ2907" s="184"/>
    </row>
    <row r="2908" spans="6:43" s="37" customFormat="1">
      <c r="F2908" s="131"/>
      <c r="J2908" s="131"/>
      <c r="N2908" s="131"/>
      <c r="W2908" s="5"/>
      <c r="Y2908" s="184"/>
      <c r="AA2908" s="184"/>
      <c r="AQ2908" s="184"/>
    </row>
    <row r="2909" spans="6:43" s="37" customFormat="1">
      <c r="F2909" s="131"/>
      <c r="J2909" s="131"/>
      <c r="N2909" s="131"/>
      <c r="W2909" s="5"/>
      <c r="Y2909" s="184"/>
      <c r="AA2909" s="184"/>
      <c r="AQ2909" s="184"/>
    </row>
    <row r="2910" spans="6:43" s="37" customFormat="1">
      <c r="F2910" s="131"/>
      <c r="J2910" s="131"/>
      <c r="N2910" s="131"/>
      <c r="W2910" s="5"/>
      <c r="Y2910" s="184"/>
      <c r="AA2910" s="184"/>
      <c r="AQ2910" s="184"/>
    </row>
    <row r="2911" spans="6:43" s="37" customFormat="1">
      <c r="F2911" s="131"/>
      <c r="J2911" s="131"/>
      <c r="N2911" s="131"/>
      <c r="W2911" s="5"/>
      <c r="Y2911" s="184"/>
      <c r="AA2911" s="184"/>
      <c r="AQ2911" s="184"/>
    </row>
    <row r="2912" spans="6:43" s="37" customFormat="1">
      <c r="F2912" s="131"/>
      <c r="J2912" s="131"/>
      <c r="N2912" s="131"/>
      <c r="W2912" s="5"/>
      <c r="Y2912" s="184"/>
      <c r="AA2912" s="184"/>
      <c r="AQ2912" s="184"/>
    </row>
    <row r="2913" spans="6:43" s="37" customFormat="1">
      <c r="F2913" s="131"/>
      <c r="J2913" s="131"/>
      <c r="N2913" s="131"/>
      <c r="W2913" s="5"/>
      <c r="Y2913" s="184"/>
      <c r="AA2913" s="184"/>
      <c r="AQ2913" s="184"/>
    </row>
    <row r="2914" spans="6:43" s="37" customFormat="1">
      <c r="F2914" s="131"/>
      <c r="J2914" s="131"/>
      <c r="N2914" s="131"/>
      <c r="W2914" s="5"/>
      <c r="Y2914" s="184"/>
      <c r="AA2914" s="184"/>
      <c r="AQ2914" s="184"/>
    </row>
    <row r="2915" spans="6:43" s="37" customFormat="1">
      <c r="F2915" s="131"/>
      <c r="J2915" s="131"/>
      <c r="N2915" s="131"/>
      <c r="W2915" s="5"/>
      <c r="Y2915" s="184"/>
      <c r="AA2915" s="184"/>
      <c r="AQ2915" s="184"/>
    </row>
    <row r="2916" spans="6:43" s="37" customFormat="1">
      <c r="F2916" s="131"/>
      <c r="J2916" s="131"/>
      <c r="N2916" s="131"/>
      <c r="W2916" s="5"/>
      <c r="Y2916" s="184"/>
      <c r="AA2916" s="184"/>
      <c r="AQ2916" s="184"/>
    </row>
    <row r="2917" spans="6:43" s="37" customFormat="1">
      <c r="F2917" s="131"/>
      <c r="J2917" s="131"/>
      <c r="N2917" s="131"/>
      <c r="W2917" s="5"/>
      <c r="Y2917" s="184"/>
      <c r="AA2917" s="184"/>
      <c r="AQ2917" s="184"/>
    </row>
    <row r="2918" spans="6:43" s="37" customFormat="1">
      <c r="F2918" s="131"/>
      <c r="J2918" s="131"/>
      <c r="N2918" s="131"/>
      <c r="W2918" s="5"/>
      <c r="Y2918" s="184"/>
      <c r="AA2918" s="184"/>
      <c r="AQ2918" s="184"/>
    </row>
    <row r="2919" spans="6:43" s="37" customFormat="1">
      <c r="F2919" s="131"/>
      <c r="J2919" s="131"/>
      <c r="N2919" s="131"/>
      <c r="W2919" s="5"/>
      <c r="Y2919" s="184"/>
      <c r="AA2919" s="184"/>
      <c r="AQ2919" s="184"/>
    </row>
    <row r="2920" spans="6:43" s="37" customFormat="1">
      <c r="F2920" s="131"/>
      <c r="J2920" s="131"/>
      <c r="N2920" s="131"/>
      <c r="W2920" s="5"/>
      <c r="Y2920" s="184"/>
      <c r="AA2920" s="184"/>
      <c r="AQ2920" s="184"/>
    </row>
    <row r="2921" spans="6:43" s="37" customFormat="1">
      <c r="F2921" s="131"/>
      <c r="J2921" s="131"/>
      <c r="N2921" s="131"/>
      <c r="W2921" s="5"/>
      <c r="Y2921" s="184"/>
      <c r="AA2921" s="184"/>
      <c r="AQ2921" s="184"/>
    </row>
    <row r="2922" spans="6:43" s="37" customFormat="1">
      <c r="F2922" s="131"/>
      <c r="J2922" s="131"/>
      <c r="N2922" s="131"/>
      <c r="W2922" s="5"/>
      <c r="Y2922" s="184"/>
      <c r="AA2922" s="184"/>
      <c r="AQ2922" s="184"/>
    </row>
    <row r="2923" spans="6:43" s="37" customFormat="1">
      <c r="F2923" s="131"/>
      <c r="J2923" s="131"/>
      <c r="N2923" s="131"/>
      <c r="W2923" s="5"/>
      <c r="Y2923" s="184"/>
      <c r="AA2923" s="184"/>
      <c r="AQ2923" s="184"/>
    </row>
    <row r="2924" spans="6:43" s="37" customFormat="1">
      <c r="F2924" s="131"/>
      <c r="J2924" s="131"/>
      <c r="N2924" s="131"/>
      <c r="W2924" s="5"/>
      <c r="Y2924" s="184"/>
      <c r="AA2924" s="184"/>
      <c r="AQ2924" s="184"/>
    </row>
    <row r="2925" spans="6:43" s="37" customFormat="1">
      <c r="F2925" s="131"/>
      <c r="J2925" s="131"/>
      <c r="N2925" s="131"/>
      <c r="W2925" s="5"/>
      <c r="Y2925" s="184"/>
      <c r="AA2925" s="184"/>
      <c r="AQ2925" s="184"/>
    </row>
    <row r="2926" spans="6:43" s="37" customFormat="1">
      <c r="F2926" s="131"/>
      <c r="J2926" s="131"/>
      <c r="N2926" s="131"/>
      <c r="W2926" s="5"/>
      <c r="Y2926" s="184"/>
      <c r="AA2926" s="184"/>
      <c r="AQ2926" s="184"/>
    </row>
    <row r="2927" spans="6:43" s="37" customFormat="1">
      <c r="F2927" s="131"/>
      <c r="J2927" s="131"/>
      <c r="N2927" s="131"/>
      <c r="W2927" s="5"/>
      <c r="Y2927" s="184"/>
      <c r="AA2927" s="184"/>
      <c r="AQ2927" s="184"/>
    </row>
    <row r="2928" spans="6:43" s="37" customFormat="1">
      <c r="F2928" s="131"/>
      <c r="J2928" s="131"/>
      <c r="N2928" s="131"/>
      <c r="W2928" s="5"/>
      <c r="Y2928" s="184"/>
      <c r="AA2928" s="184"/>
      <c r="AQ2928" s="184"/>
    </row>
    <row r="2929" spans="6:43" s="37" customFormat="1">
      <c r="F2929" s="131"/>
      <c r="J2929" s="131"/>
      <c r="N2929" s="131"/>
      <c r="W2929" s="5"/>
      <c r="Y2929" s="184"/>
      <c r="AA2929" s="184"/>
      <c r="AQ2929" s="184"/>
    </row>
    <row r="2930" spans="6:43" s="37" customFormat="1">
      <c r="F2930" s="131"/>
      <c r="J2930" s="131"/>
      <c r="N2930" s="131"/>
      <c r="W2930" s="5"/>
      <c r="Y2930" s="184"/>
      <c r="AA2930" s="184"/>
      <c r="AQ2930" s="184"/>
    </row>
    <row r="2931" spans="6:43" s="37" customFormat="1">
      <c r="F2931" s="131"/>
      <c r="J2931" s="131"/>
      <c r="N2931" s="131"/>
      <c r="W2931" s="5"/>
      <c r="Y2931" s="184"/>
      <c r="AA2931" s="184"/>
      <c r="AQ2931" s="184"/>
    </row>
    <row r="2932" spans="6:43" s="37" customFormat="1">
      <c r="F2932" s="131"/>
      <c r="J2932" s="131"/>
      <c r="N2932" s="131"/>
      <c r="W2932" s="5"/>
      <c r="Y2932" s="184"/>
      <c r="AA2932" s="184"/>
      <c r="AQ2932" s="184"/>
    </row>
    <row r="2933" spans="6:43" s="37" customFormat="1">
      <c r="F2933" s="131"/>
      <c r="J2933" s="131"/>
      <c r="N2933" s="131"/>
      <c r="W2933" s="5"/>
      <c r="Y2933" s="184"/>
      <c r="AA2933" s="184"/>
      <c r="AQ2933" s="184"/>
    </row>
    <row r="2934" spans="6:43" s="37" customFormat="1">
      <c r="F2934" s="131"/>
      <c r="J2934" s="131"/>
      <c r="N2934" s="131"/>
      <c r="W2934" s="5"/>
      <c r="Y2934" s="184"/>
      <c r="AA2934" s="184"/>
      <c r="AQ2934" s="184"/>
    </row>
    <row r="2935" spans="6:43" s="37" customFormat="1">
      <c r="F2935" s="131"/>
      <c r="J2935" s="131"/>
      <c r="N2935" s="131"/>
      <c r="W2935" s="5"/>
      <c r="Y2935" s="184"/>
      <c r="AA2935" s="184"/>
      <c r="AQ2935" s="184"/>
    </row>
    <row r="2936" spans="6:43" s="37" customFormat="1">
      <c r="F2936" s="131"/>
      <c r="J2936" s="131"/>
      <c r="N2936" s="131"/>
      <c r="W2936" s="5"/>
      <c r="Y2936" s="184"/>
      <c r="AA2936" s="184"/>
      <c r="AQ2936" s="184"/>
    </row>
    <row r="2937" spans="6:43" s="37" customFormat="1">
      <c r="F2937" s="131"/>
      <c r="J2937" s="131"/>
      <c r="N2937" s="131"/>
      <c r="W2937" s="5"/>
      <c r="Y2937" s="184"/>
      <c r="AA2937" s="184"/>
      <c r="AQ2937" s="184"/>
    </row>
    <row r="2938" spans="6:43" s="37" customFormat="1">
      <c r="F2938" s="131"/>
      <c r="J2938" s="131"/>
      <c r="N2938" s="131"/>
      <c r="W2938" s="5"/>
      <c r="Y2938" s="184"/>
      <c r="AA2938" s="184"/>
      <c r="AQ2938" s="184"/>
    </row>
    <row r="2939" spans="6:43" s="37" customFormat="1">
      <c r="F2939" s="131"/>
      <c r="J2939" s="131"/>
      <c r="N2939" s="131"/>
      <c r="W2939" s="5"/>
      <c r="Y2939" s="184"/>
      <c r="AA2939" s="184"/>
      <c r="AQ2939" s="184"/>
    </row>
    <row r="2940" spans="6:43" s="37" customFormat="1">
      <c r="F2940" s="131"/>
      <c r="J2940" s="131"/>
      <c r="N2940" s="131"/>
      <c r="W2940" s="5"/>
      <c r="Y2940" s="184"/>
      <c r="AA2940" s="184"/>
      <c r="AQ2940" s="184"/>
    </row>
    <row r="2941" spans="6:43" s="37" customFormat="1">
      <c r="F2941" s="131"/>
      <c r="J2941" s="131"/>
      <c r="N2941" s="131"/>
      <c r="W2941" s="5"/>
      <c r="Y2941" s="184"/>
      <c r="AA2941" s="184"/>
      <c r="AQ2941" s="184"/>
    </row>
    <row r="2942" spans="6:43" s="37" customFormat="1">
      <c r="F2942" s="131"/>
      <c r="J2942" s="131"/>
      <c r="N2942" s="131"/>
      <c r="W2942" s="5"/>
      <c r="Y2942" s="184"/>
      <c r="AA2942" s="184"/>
      <c r="AQ2942" s="184"/>
    </row>
    <row r="2943" spans="6:43" s="37" customFormat="1">
      <c r="F2943" s="131"/>
      <c r="J2943" s="131"/>
      <c r="N2943" s="131"/>
      <c r="W2943" s="5"/>
      <c r="Y2943" s="184"/>
      <c r="AA2943" s="184"/>
      <c r="AQ2943" s="184"/>
    </row>
    <row r="2944" spans="6:43" s="37" customFormat="1">
      <c r="F2944" s="131"/>
      <c r="J2944" s="131"/>
      <c r="N2944" s="131"/>
      <c r="W2944" s="5"/>
      <c r="Y2944" s="184"/>
      <c r="AA2944" s="184"/>
      <c r="AQ2944" s="184"/>
    </row>
    <row r="2945" spans="6:43" s="37" customFormat="1">
      <c r="F2945" s="131"/>
      <c r="J2945" s="131"/>
      <c r="N2945" s="131"/>
      <c r="W2945" s="5"/>
      <c r="Y2945" s="184"/>
      <c r="AA2945" s="184"/>
      <c r="AQ2945" s="184"/>
    </row>
    <row r="2946" spans="6:43" s="37" customFormat="1">
      <c r="F2946" s="131"/>
      <c r="J2946" s="131"/>
      <c r="N2946" s="131"/>
      <c r="W2946" s="5"/>
      <c r="Y2946" s="184"/>
      <c r="AA2946" s="184"/>
      <c r="AQ2946" s="184"/>
    </row>
    <row r="2947" spans="6:43" s="37" customFormat="1">
      <c r="F2947" s="131"/>
      <c r="J2947" s="131"/>
      <c r="N2947" s="131"/>
      <c r="W2947" s="5"/>
      <c r="Y2947" s="184"/>
      <c r="AA2947" s="184"/>
      <c r="AQ2947" s="184"/>
    </row>
    <row r="2948" spans="6:43" s="37" customFormat="1">
      <c r="F2948" s="131"/>
      <c r="J2948" s="131"/>
      <c r="N2948" s="131"/>
      <c r="W2948" s="5"/>
      <c r="Y2948" s="184"/>
      <c r="AA2948" s="184"/>
      <c r="AQ2948" s="184"/>
    </row>
    <row r="2949" spans="6:43" s="37" customFormat="1">
      <c r="F2949" s="131"/>
      <c r="J2949" s="131"/>
      <c r="N2949" s="131"/>
      <c r="W2949" s="5"/>
      <c r="Y2949" s="184"/>
      <c r="AA2949" s="184"/>
      <c r="AQ2949" s="184"/>
    </row>
    <row r="2950" spans="6:43" s="37" customFormat="1">
      <c r="F2950" s="131"/>
      <c r="J2950" s="131"/>
      <c r="N2950" s="131"/>
      <c r="W2950" s="5"/>
      <c r="Y2950" s="184"/>
      <c r="AA2950" s="184"/>
      <c r="AQ2950" s="184"/>
    </row>
    <row r="2951" spans="6:43" s="37" customFormat="1">
      <c r="F2951" s="131"/>
      <c r="J2951" s="131"/>
      <c r="N2951" s="131"/>
      <c r="W2951" s="5"/>
      <c r="Y2951" s="184"/>
      <c r="AA2951" s="184"/>
      <c r="AQ2951" s="184"/>
    </row>
    <row r="2952" spans="6:43" s="37" customFormat="1">
      <c r="F2952" s="131"/>
      <c r="J2952" s="131"/>
      <c r="N2952" s="131"/>
      <c r="W2952" s="5"/>
      <c r="Y2952" s="184"/>
      <c r="AA2952" s="184"/>
      <c r="AQ2952" s="184"/>
    </row>
    <row r="2953" spans="6:43" s="37" customFormat="1">
      <c r="F2953" s="131"/>
      <c r="J2953" s="131"/>
      <c r="N2953" s="131"/>
      <c r="W2953" s="5"/>
      <c r="Y2953" s="184"/>
      <c r="AA2953" s="184"/>
      <c r="AQ2953" s="184"/>
    </row>
    <row r="2954" spans="6:43" s="37" customFormat="1">
      <c r="F2954" s="131"/>
      <c r="J2954" s="131"/>
      <c r="N2954" s="131"/>
      <c r="W2954" s="5"/>
      <c r="Y2954" s="184"/>
      <c r="AA2954" s="184"/>
      <c r="AQ2954" s="184"/>
    </row>
    <row r="2955" spans="6:43" s="37" customFormat="1">
      <c r="F2955" s="131"/>
      <c r="J2955" s="131"/>
      <c r="N2955" s="131"/>
      <c r="W2955" s="5"/>
      <c r="Y2955" s="184"/>
      <c r="AA2955" s="184"/>
      <c r="AQ2955" s="184"/>
    </row>
    <row r="2956" spans="6:43" s="37" customFormat="1">
      <c r="F2956" s="131"/>
      <c r="J2956" s="131"/>
      <c r="N2956" s="131"/>
      <c r="W2956" s="5"/>
      <c r="Y2956" s="184"/>
      <c r="AA2956" s="184"/>
      <c r="AQ2956" s="184"/>
    </row>
    <row r="2957" spans="6:43" s="37" customFormat="1">
      <c r="F2957" s="131"/>
      <c r="J2957" s="131"/>
      <c r="N2957" s="131"/>
      <c r="W2957" s="5"/>
      <c r="Y2957" s="184"/>
      <c r="AA2957" s="184"/>
      <c r="AQ2957" s="184"/>
    </row>
    <row r="2958" spans="6:43" s="37" customFormat="1">
      <c r="F2958" s="131"/>
      <c r="J2958" s="131"/>
      <c r="N2958" s="131"/>
      <c r="W2958" s="5"/>
      <c r="Y2958" s="184"/>
      <c r="AA2958" s="184"/>
      <c r="AQ2958" s="184"/>
    </row>
    <row r="2959" spans="6:43" s="37" customFormat="1">
      <c r="F2959" s="131"/>
      <c r="J2959" s="131"/>
      <c r="N2959" s="131"/>
      <c r="W2959" s="5"/>
      <c r="Y2959" s="184"/>
      <c r="AA2959" s="184"/>
      <c r="AQ2959" s="184"/>
    </row>
    <row r="2960" spans="6:43" s="37" customFormat="1">
      <c r="F2960" s="131"/>
      <c r="J2960" s="131"/>
      <c r="N2960" s="131"/>
      <c r="W2960" s="5"/>
      <c r="Y2960" s="184"/>
      <c r="AA2960" s="184"/>
      <c r="AQ2960" s="184"/>
    </row>
    <row r="2961" spans="6:43" s="37" customFormat="1">
      <c r="F2961" s="131"/>
      <c r="J2961" s="131"/>
      <c r="N2961" s="131"/>
      <c r="W2961" s="5"/>
      <c r="Y2961" s="184"/>
      <c r="AA2961" s="184"/>
      <c r="AQ2961" s="184"/>
    </row>
    <row r="2962" spans="6:43" s="37" customFormat="1">
      <c r="F2962" s="131"/>
      <c r="J2962" s="131"/>
      <c r="N2962" s="131"/>
      <c r="W2962" s="5"/>
      <c r="Y2962" s="184"/>
      <c r="AA2962" s="184"/>
      <c r="AQ2962" s="184"/>
    </row>
    <row r="2963" spans="6:43" s="37" customFormat="1">
      <c r="F2963" s="131"/>
      <c r="J2963" s="131"/>
      <c r="N2963" s="131"/>
      <c r="W2963" s="5"/>
      <c r="Y2963" s="184"/>
      <c r="AA2963" s="184"/>
      <c r="AQ2963" s="184"/>
    </row>
    <row r="2964" spans="6:43" s="37" customFormat="1">
      <c r="F2964" s="131"/>
      <c r="J2964" s="131"/>
      <c r="N2964" s="131"/>
      <c r="W2964" s="5"/>
      <c r="Y2964" s="184"/>
      <c r="AA2964" s="184"/>
      <c r="AQ2964" s="184"/>
    </row>
    <row r="2965" spans="6:43" s="37" customFormat="1">
      <c r="F2965" s="131"/>
      <c r="J2965" s="131"/>
      <c r="N2965" s="131"/>
      <c r="W2965" s="5"/>
      <c r="Y2965" s="184"/>
      <c r="AA2965" s="184"/>
      <c r="AQ2965" s="184"/>
    </row>
    <row r="2966" spans="6:43" s="37" customFormat="1">
      <c r="F2966" s="131"/>
      <c r="J2966" s="131"/>
      <c r="N2966" s="131"/>
      <c r="W2966" s="5"/>
      <c r="Y2966" s="184"/>
      <c r="AA2966" s="184"/>
      <c r="AQ2966" s="184"/>
    </row>
    <row r="2967" spans="6:43" s="37" customFormat="1">
      <c r="F2967" s="131"/>
      <c r="J2967" s="131"/>
      <c r="N2967" s="131"/>
      <c r="W2967" s="5"/>
      <c r="Y2967" s="184"/>
      <c r="AA2967" s="184"/>
      <c r="AQ2967" s="184"/>
    </row>
    <row r="2968" spans="6:43" s="37" customFormat="1">
      <c r="F2968" s="131"/>
      <c r="J2968" s="131"/>
      <c r="N2968" s="131"/>
      <c r="W2968" s="5"/>
      <c r="Y2968" s="184"/>
      <c r="AA2968" s="184"/>
      <c r="AQ2968" s="184"/>
    </row>
    <row r="2969" spans="6:43" s="37" customFormat="1">
      <c r="F2969" s="131"/>
      <c r="J2969" s="131"/>
      <c r="N2969" s="131"/>
      <c r="W2969" s="5"/>
      <c r="Y2969" s="184"/>
      <c r="AA2969" s="184"/>
      <c r="AQ2969" s="184"/>
    </row>
    <row r="2970" spans="6:43" s="37" customFormat="1">
      <c r="F2970" s="131"/>
      <c r="J2970" s="131"/>
      <c r="N2970" s="131"/>
      <c r="W2970" s="5"/>
      <c r="Y2970" s="184"/>
      <c r="AA2970" s="184"/>
      <c r="AQ2970" s="184"/>
    </row>
    <row r="2971" spans="6:43" s="37" customFormat="1">
      <c r="F2971" s="131"/>
      <c r="J2971" s="131"/>
      <c r="N2971" s="131"/>
      <c r="W2971" s="5"/>
      <c r="Y2971" s="184"/>
      <c r="AA2971" s="184"/>
      <c r="AQ2971" s="184"/>
    </row>
    <row r="2972" spans="6:43" s="37" customFormat="1">
      <c r="F2972" s="131"/>
      <c r="J2972" s="131"/>
      <c r="N2972" s="131"/>
      <c r="W2972" s="5"/>
      <c r="Y2972" s="184"/>
      <c r="AA2972" s="184"/>
      <c r="AQ2972" s="184"/>
    </row>
    <row r="2973" spans="6:43" s="37" customFormat="1">
      <c r="F2973" s="131"/>
      <c r="J2973" s="131"/>
      <c r="N2973" s="131"/>
      <c r="W2973" s="5"/>
      <c r="Y2973" s="184"/>
      <c r="AA2973" s="184"/>
      <c r="AQ2973" s="184"/>
    </row>
    <row r="2974" spans="6:43" s="37" customFormat="1">
      <c r="F2974" s="131"/>
      <c r="J2974" s="131"/>
      <c r="N2974" s="131"/>
      <c r="W2974" s="5"/>
      <c r="Y2974" s="184"/>
      <c r="AA2974" s="184"/>
      <c r="AQ2974" s="184"/>
    </row>
    <row r="2975" spans="6:43" s="37" customFormat="1">
      <c r="F2975" s="131"/>
      <c r="J2975" s="131"/>
      <c r="N2975" s="131"/>
      <c r="W2975" s="5"/>
      <c r="Y2975" s="184"/>
      <c r="AA2975" s="184"/>
      <c r="AQ2975" s="184"/>
    </row>
    <row r="2976" spans="6:43" s="37" customFormat="1">
      <c r="F2976" s="131"/>
      <c r="J2976" s="131"/>
      <c r="N2976" s="131"/>
      <c r="W2976" s="5"/>
      <c r="Y2976" s="184"/>
      <c r="AA2976" s="184"/>
      <c r="AQ2976" s="184"/>
    </row>
    <row r="2977" spans="6:43" s="37" customFormat="1">
      <c r="F2977" s="131"/>
      <c r="J2977" s="131"/>
      <c r="N2977" s="131"/>
      <c r="W2977" s="5"/>
      <c r="Y2977" s="184"/>
      <c r="AA2977" s="184"/>
      <c r="AQ2977" s="184"/>
    </row>
    <row r="2978" spans="6:43" s="37" customFormat="1">
      <c r="F2978" s="131"/>
      <c r="J2978" s="131"/>
      <c r="N2978" s="131"/>
      <c r="W2978" s="5"/>
      <c r="Y2978" s="184"/>
      <c r="AA2978" s="184"/>
      <c r="AQ2978" s="184"/>
    </row>
    <row r="2979" spans="6:43" s="37" customFormat="1">
      <c r="F2979" s="131"/>
      <c r="J2979" s="131"/>
      <c r="N2979" s="131"/>
      <c r="W2979" s="5"/>
      <c r="Y2979" s="184"/>
      <c r="AA2979" s="184"/>
      <c r="AQ2979" s="184"/>
    </row>
    <row r="2980" spans="6:43" s="37" customFormat="1">
      <c r="F2980" s="131"/>
      <c r="J2980" s="131"/>
      <c r="N2980" s="131"/>
      <c r="W2980" s="5"/>
      <c r="Y2980" s="184"/>
      <c r="AA2980" s="184"/>
      <c r="AQ2980" s="184"/>
    </row>
    <row r="2981" spans="6:43" s="37" customFormat="1">
      <c r="F2981" s="131"/>
      <c r="J2981" s="131"/>
      <c r="N2981" s="131"/>
      <c r="W2981" s="5"/>
      <c r="Y2981" s="184"/>
      <c r="AA2981" s="184"/>
      <c r="AQ2981" s="184"/>
    </row>
    <row r="2982" spans="6:43" s="37" customFormat="1">
      <c r="F2982" s="131"/>
      <c r="J2982" s="131"/>
      <c r="N2982" s="131"/>
      <c r="W2982" s="5"/>
      <c r="Y2982" s="184"/>
      <c r="AA2982" s="184"/>
      <c r="AQ2982" s="184"/>
    </row>
    <row r="2983" spans="6:43" s="37" customFormat="1">
      <c r="F2983" s="131"/>
      <c r="J2983" s="131"/>
      <c r="N2983" s="131"/>
      <c r="W2983" s="5"/>
      <c r="Y2983" s="184"/>
      <c r="AA2983" s="184"/>
      <c r="AQ2983" s="184"/>
    </row>
    <row r="2984" spans="6:43" s="37" customFormat="1">
      <c r="F2984" s="131"/>
      <c r="J2984" s="131"/>
      <c r="N2984" s="131"/>
      <c r="W2984" s="5"/>
      <c r="Y2984" s="184"/>
      <c r="AA2984" s="184"/>
      <c r="AQ2984" s="184"/>
    </row>
    <row r="2985" spans="6:43" s="37" customFormat="1">
      <c r="F2985" s="131"/>
      <c r="J2985" s="131"/>
      <c r="N2985" s="131"/>
      <c r="W2985" s="5"/>
      <c r="Y2985" s="184"/>
      <c r="AA2985" s="184"/>
      <c r="AQ2985" s="184"/>
    </row>
    <row r="2986" spans="6:43" s="37" customFormat="1">
      <c r="F2986" s="131"/>
      <c r="J2986" s="131"/>
      <c r="N2986" s="131"/>
      <c r="W2986" s="5"/>
      <c r="Y2986" s="184"/>
      <c r="AA2986" s="184"/>
      <c r="AQ2986" s="184"/>
    </row>
    <row r="2987" spans="6:43" s="37" customFormat="1">
      <c r="F2987" s="131"/>
      <c r="J2987" s="131"/>
      <c r="N2987" s="131"/>
      <c r="W2987" s="5"/>
      <c r="Y2987" s="184"/>
      <c r="AA2987" s="184"/>
      <c r="AQ2987" s="184"/>
    </row>
    <row r="2988" spans="6:43" s="37" customFormat="1">
      <c r="F2988" s="131"/>
      <c r="J2988" s="131"/>
      <c r="N2988" s="131"/>
      <c r="W2988" s="5"/>
      <c r="Y2988" s="184"/>
      <c r="AA2988" s="184"/>
      <c r="AQ2988" s="184"/>
    </row>
    <row r="2989" spans="6:43" s="37" customFormat="1">
      <c r="F2989" s="131"/>
      <c r="J2989" s="131"/>
      <c r="N2989" s="131"/>
      <c r="W2989" s="5"/>
      <c r="Y2989" s="184"/>
      <c r="AA2989" s="184"/>
      <c r="AQ2989" s="184"/>
    </row>
    <row r="2990" spans="6:43" s="37" customFormat="1">
      <c r="F2990" s="131"/>
      <c r="J2990" s="131"/>
      <c r="N2990" s="131"/>
      <c r="W2990" s="5"/>
      <c r="Y2990" s="184"/>
      <c r="AA2990" s="184"/>
      <c r="AQ2990" s="184"/>
    </row>
    <row r="2991" spans="6:43" s="37" customFormat="1">
      <c r="F2991" s="131"/>
      <c r="J2991" s="131"/>
      <c r="N2991" s="131"/>
      <c r="W2991" s="5"/>
      <c r="Y2991" s="184"/>
      <c r="AA2991" s="184"/>
      <c r="AQ2991" s="184"/>
    </row>
    <row r="2992" spans="6:43" s="37" customFormat="1">
      <c r="F2992" s="131"/>
      <c r="J2992" s="131"/>
      <c r="N2992" s="131"/>
      <c r="W2992" s="5"/>
      <c r="Y2992" s="184"/>
      <c r="AA2992" s="184"/>
      <c r="AQ2992" s="184"/>
    </row>
    <row r="2993" spans="6:43" s="37" customFormat="1">
      <c r="F2993" s="131"/>
      <c r="J2993" s="131"/>
      <c r="N2993" s="131"/>
      <c r="W2993" s="5"/>
      <c r="Y2993" s="184"/>
      <c r="AA2993" s="184"/>
      <c r="AQ2993" s="184"/>
    </row>
    <row r="2994" spans="6:43" s="37" customFormat="1">
      <c r="F2994" s="131"/>
      <c r="J2994" s="131"/>
      <c r="N2994" s="131"/>
      <c r="W2994" s="5"/>
      <c r="Y2994" s="184"/>
      <c r="AA2994" s="184"/>
      <c r="AQ2994" s="184"/>
    </row>
    <row r="2995" spans="6:43" s="37" customFormat="1">
      <c r="F2995" s="131"/>
      <c r="J2995" s="131"/>
      <c r="N2995" s="131"/>
      <c r="W2995" s="5"/>
      <c r="Y2995" s="184"/>
      <c r="AA2995" s="184"/>
      <c r="AQ2995" s="184"/>
    </row>
    <row r="2996" spans="6:43" s="37" customFormat="1">
      <c r="F2996" s="131"/>
      <c r="J2996" s="131"/>
      <c r="N2996" s="131"/>
      <c r="W2996" s="5"/>
      <c r="Y2996" s="184"/>
      <c r="AA2996" s="184"/>
      <c r="AQ2996" s="184"/>
    </row>
    <row r="2997" spans="6:43" s="37" customFormat="1">
      <c r="F2997" s="131"/>
      <c r="J2997" s="131"/>
      <c r="N2997" s="131"/>
      <c r="W2997" s="5"/>
      <c r="Y2997" s="184"/>
      <c r="AA2997" s="184"/>
      <c r="AQ2997" s="184"/>
    </row>
    <row r="2998" spans="6:43" s="37" customFormat="1">
      <c r="F2998" s="131"/>
      <c r="J2998" s="131"/>
      <c r="N2998" s="131"/>
      <c r="W2998" s="5"/>
      <c r="Y2998" s="184"/>
      <c r="AA2998" s="184"/>
      <c r="AQ2998" s="184"/>
    </row>
    <row r="2999" spans="6:43" s="37" customFormat="1">
      <c r="F2999" s="131"/>
      <c r="J2999" s="131"/>
      <c r="N2999" s="131"/>
      <c r="W2999" s="5"/>
      <c r="Y2999" s="184"/>
      <c r="AA2999" s="184"/>
      <c r="AQ2999" s="184"/>
    </row>
    <row r="3000" spans="6:43" s="37" customFormat="1">
      <c r="F3000" s="131"/>
      <c r="J3000" s="131"/>
      <c r="N3000" s="131"/>
      <c r="W3000" s="5"/>
      <c r="Y3000" s="184"/>
      <c r="AA3000" s="184"/>
      <c r="AQ3000" s="184"/>
    </row>
    <row r="3001" spans="6:43" s="37" customFormat="1">
      <c r="F3001" s="131"/>
      <c r="J3001" s="131"/>
      <c r="N3001" s="131"/>
      <c r="W3001" s="5"/>
      <c r="Y3001" s="184"/>
      <c r="AA3001" s="184"/>
      <c r="AQ3001" s="184"/>
    </row>
    <row r="3002" spans="6:43" s="37" customFormat="1">
      <c r="F3002" s="131"/>
      <c r="J3002" s="131"/>
      <c r="N3002" s="131"/>
      <c r="W3002" s="5"/>
      <c r="Y3002" s="184"/>
      <c r="AA3002" s="184"/>
      <c r="AQ3002" s="184"/>
    </row>
    <row r="3003" spans="6:43" s="37" customFormat="1">
      <c r="F3003" s="131"/>
      <c r="J3003" s="131"/>
      <c r="N3003" s="131"/>
      <c r="W3003" s="5"/>
      <c r="Y3003" s="184"/>
      <c r="AA3003" s="184"/>
      <c r="AQ3003" s="184"/>
    </row>
    <row r="3004" spans="6:43" s="37" customFormat="1">
      <c r="F3004" s="131"/>
      <c r="J3004" s="131"/>
      <c r="N3004" s="131"/>
      <c r="W3004" s="5"/>
      <c r="Y3004" s="184"/>
      <c r="AA3004" s="184"/>
      <c r="AQ3004" s="184"/>
    </row>
    <row r="3005" spans="6:43" s="37" customFormat="1">
      <c r="F3005" s="131"/>
      <c r="J3005" s="131"/>
      <c r="N3005" s="131"/>
      <c r="W3005" s="5"/>
      <c r="Y3005" s="184"/>
      <c r="AA3005" s="184"/>
      <c r="AQ3005" s="184"/>
    </row>
    <row r="3006" spans="6:43" s="37" customFormat="1">
      <c r="F3006" s="131"/>
      <c r="J3006" s="131"/>
      <c r="N3006" s="131"/>
      <c r="W3006" s="5"/>
      <c r="Y3006" s="184"/>
      <c r="AA3006" s="184"/>
      <c r="AQ3006" s="184"/>
    </row>
    <row r="3007" spans="6:43" s="37" customFormat="1">
      <c r="F3007" s="131"/>
      <c r="J3007" s="131"/>
      <c r="N3007" s="131"/>
      <c r="W3007" s="5"/>
      <c r="Y3007" s="184"/>
      <c r="AA3007" s="184"/>
      <c r="AQ3007" s="184"/>
    </row>
    <row r="3008" spans="6:43" s="37" customFormat="1">
      <c r="F3008" s="131"/>
      <c r="J3008" s="131"/>
      <c r="N3008" s="131"/>
      <c r="W3008" s="5"/>
      <c r="Y3008" s="184"/>
      <c r="AA3008" s="184"/>
      <c r="AQ3008" s="184"/>
    </row>
    <row r="3009" spans="6:43" s="37" customFormat="1">
      <c r="F3009" s="131"/>
      <c r="J3009" s="131"/>
      <c r="N3009" s="131"/>
      <c r="W3009" s="5"/>
      <c r="Y3009" s="184"/>
      <c r="AA3009" s="184"/>
      <c r="AQ3009" s="184"/>
    </row>
    <row r="3010" spans="6:43" s="37" customFormat="1">
      <c r="F3010" s="131"/>
      <c r="J3010" s="131"/>
      <c r="N3010" s="131"/>
      <c r="W3010" s="5"/>
      <c r="Y3010" s="184"/>
      <c r="AA3010" s="184"/>
      <c r="AQ3010" s="184"/>
    </row>
    <row r="3011" spans="6:43" s="37" customFormat="1">
      <c r="F3011" s="131"/>
      <c r="J3011" s="131"/>
      <c r="N3011" s="131"/>
      <c r="W3011" s="5"/>
      <c r="Y3011" s="184"/>
      <c r="AA3011" s="184"/>
      <c r="AQ3011" s="184"/>
    </row>
    <row r="3012" spans="6:43" s="37" customFormat="1">
      <c r="F3012" s="131"/>
      <c r="J3012" s="131"/>
      <c r="N3012" s="131"/>
      <c r="W3012" s="5"/>
      <c r="Y3012" s="184"/>
      <c r="AA3012" s="184"/>
      <c r="AQ3012" s="184"/>
    </row>
    <row r="3013" spans="6:43" s="37" customFormat="1">
      <c r="F3013" s="131"/>
      <c r="J3013" s="131"/>
      <c r="N3013" s="131"/>
      <c r="W3013" s="5"/>
      <c r="Y3013" s="184"/>
      <c r="AA3013" s="184"/>
      <c r="AQ3013" s="184"/>
    </row>
    <row r="3014" spans="6:43" s="37" customFormat="1">
      <c r="F3014" s="131"/>
      <c r="J3014" s="131"/>
      <c r="N3014" s="131"/>
      <c r="W3014" s="5"/>
      <c r="Y3014" s="184"/>
      <c r="AA3014" s="184"/>
      <c r="AQ3014" s="184"/>
    </row>
    <row r="3015" spans="6:43" s="37" customFormat="1">
      <c r="F3015" s="131"/>
      <c r="J3015" s="131"/>
      <c r="N3015" s="131"/>
      <c r="W3015" s="5"/>
      <c r="Y3015" s="184"/>
      <c r="AA3015" s="184"/>
      <c r="AQ3015" s="184"/>
    </row>
    <row r="3016" spans="6:43" s="37" customFormat="1">
      <c r="F3016" s="131"/>
      <c r="J3016" s="131"/>
      <c r="N3016" s="131"/>
      <c r="W3016" s="5"/>
      <c r="Y3016" s="184"/>
      <c r="AA3016" s="184"/>
      <c r="AQ3016" s="184"/>
    </row>
    <row r="3017" spans="6:43" s="37" customFormat="1">
      <c r="F3017" s="131"/>
      <c r="J3017" s="131"/>
      <c r="N3017" s="131"/>
      <c r="W3017" s="5"/>
      <c r="Y3017" s="184"/>
      <c r="AA3017" s="184"/>
      <c r="AQ3017" s="184"/>
    </row>
    <row r="3018" spans="6:43" s="37" customFormat="1">
      <c r="F3018" s="131"/>
      <c r="J3018" s="131"/>
      <c r="N3018" s="131"/>
      <c r="W3018" s="5"/>
      <c r="Y3018" s="184"/>
      <c r="AA3018" s="184"/>
      <c r="AQ3018" s="184"/>
    </row>
    <row r="3019" spans="6:43" s="37" customFormat="1">
      <c r="F3019" s="131"/>
      <c r="J3019" s="131"/>
      <c r="N3019" s="131"/>
      <c r="W3019" s="5"/>
      <c r="Y3019" s="184"/>
      <c r="AA3019" s="184"/>
      <c r="AQ3019" s="184"/>
    </row>
    <row r="3020" spans="6:43" s="37" customFormat="1">
      <c r="F3020" s="131"/>
      <c r="J3020" s="131"/>
      <c r="N3020" s="131"/>
      <c r="W3020" s="5"/>
      <c r="Y3020" s="184"/>
      <c r="AA3020" s="184"/>
      <c r="AQ3020" s="184"/>
    </row>
    <row r="3021" spans="6:43" s="37" customFormat="1">
      <c r="F3021" s="131"/>
      <c r="J3021" s="131"/>
      <c r="N3021" s="131"/>
      <c r="W3021" s="5"/>
      <c r="Y3021" s="184"/>
      <c r="AA3021" s="184"/>
      <c r="AQ3021" s="184"/>
    </row>
    <row r="3022" spans="6:43" s="37" customFormat="1">
      <c r="F3022" s="131"/>
      <c r="J3022" s="131"/>
      <c r="N3022" s="131"/>
      <c r="W3022" s="5"/>
      <c r="Y3022" s="184"/>
      <c r="AA3022" s="184"/>
      <c r="AQ3022" s="184"/>
    </row>
    <row r="3023" spans="6:43" s="37" customFormat="1">
      <c r="F3023" s="131"/>
      <c r="J3023" s="131"/>
      <c r="N3023" s="131"/>
      <c r="W3023" s="5"/>
      <c r="Y3023" s="184"/>
      <c r="AA3023" s="184"/>
      <c r="AQ3023" s="184"/>
    </row>
    <row r="3024" spans="6:43" s="37" customFormat="1">
      <c r="F3024" s="131"/>
      <c r="J3024" s="131"/>
      <c r="N3024" s="131"/>
      <c r="W3024" s="5"/>
      <c r="Y3024" s="184"/>
      <c r="AA3024" s="184"/>
      <c r="AQ3024" s="184"/>
    </row>
    <row r="3025" spans="6:43" s="37" customFormat="1">
      <c r="F3025" s="131"/>
      <c r="J3025" s="131"/>
      <c r="N3025" s="131"/>
      <c r="W3025" s="5"/>
      <c r="Y3025" s="184"/>
      <c r="AA3025" s="184"/>
      <c r="AQ3025" s="184"/>
    </row>
    <row r="3026" spans="6:43" s="37" customFormat="1">
      <c r="F3026" s="131"/>
      <c r="J3026" s="131"/>
      <c r="N3026" s="131"/>
      <c r="W3026" s="5"/>
      <c r="Y3026" s="184"/>
      <c r="AA3026" s="184"/>
      <c r="AQ3026" s="184"/>
    </row>
    <row r="3027" spans="6:43" s="37" customFormat="1">
      <c r="F3027" s="131"/>
      <c r="J3027" s="131"/>
      <c r="N3027" s="131"/>
      <c r="W3027" s="5"/>
      <c r="Y3027" s="184"/>
      <c r="AA3027" s="184"/>
      <c r="AQ3027" s="184"/>
    </row>
    <row r="3028" spans="6:43" s="37" customFormat="1">
      <c r="F3028" s="131"/>
      <c r="J3028" s="131"/>
      <c r="N3028" s="131"/>
      <c r="W3028" s="5"/>
      <c r="Y3028" s="184"/>
      <c r="AA3028" s="184"/>
      <c r="AQ3028" s="184"/>
    </row>
    <row r="3029" spans="6:43" s="37" customFormat="1">
      <c r="F3029" s="131"/>
      <c r="J3029" s="131"/>
      <c r="N3029" s="131"/>
      <c r="W3029" s="5"/>
      <c r="Y3029" s="184"/>
      <c r="AA3029" s="184"/>
      <c r="AQ3029" s="184"/>
    </row>
    <row r="3030" spans="6:43" s="37" customFormat="1">
      <c r="F3030" s="131"/>
      <c r="J3030" s="131"/>
      <c r="N3030" s="131"/>
      <c r="W3030" s="5"/>
      <c r="Y3030" s="184"/>
      <c r="AA3030" s="184"/>
      <c r="AQ3030" s="184"/>
    </row>
    <row r="3031" spans="6:43" s="37" customFormat="1">
      <c r="F3031" s="131"/>
      <c r="J3031" s="131"/>
      <c r="N3031" s="131"/>
      <c r="W3031" s="5"/>
      <c r="Y3031" s="184"/>
      <c r="AA3031" s="184"/>
      <c r="AQ3031" s="184"/>
    </row>
    <row r="3032" spans="6:43" s="37" customFormat="1">
      <c r="F3032" s="131"/>
      <c r="J3032" s="131"/>
      <c r="N3032" s="131"/>
      <c r="W3032" s="5"/>
      <c r="Y3032" s="184"/>
      <c r="AA3032" s="184"/>
      <c r="AQ3032" s="184"/>
    </row>
    <row r="3033" spans="6:43" s="37" customFormat="1">
      <c r="F3033" s="131"/>
      <c r="J3033" s="131"/>
      <c r="N3033" s="131"/>
      <c r="W3033" s="5"/>
      <c r="Y3033" s="184"/>
      <c r="AA3033" s="184"/>
      <c r="AQ3033" s="184"/>
    </row>
    <row r="3034" spans="6:43" s="37" customFormat="1">
      <c r="F3034" s="131"/>
      <c r="J3034" s="131"/>
      <c r="N3034" s="131"/>
      <c r="W3034" s="5"/>
      <c r="Y3034" s="184"/>
      <c r="AA3034" s="184"/>
      <c r="AQ3034" s="184"/>
    </row>
    <row r="3035" spans="6:43" s="37" customFormat="1">
      <c r="F3035" s="131"/>
      <c r="J3035" s="131"/>
      <c r="N3035" s="131"/>
      <c r="W3035" s="5"/>
      <c r="Y3035" s="184"/>
      <c r="AA3035" s="184"/>
      <c r="AQ3035" s="184"/>
    </row>
    <row r="3036" spans="6:43" s="37" customFormat="1">
      <c r="F3036" s="131"/>
      <c r="J3036" s="131"/>
      <c r="N3036" s="131"/>
      <c r="W3036" s="5"/>
      <c r="Y3036" s="184"/>
      <c r="AA3036" s="184"/>
      <c r="AQ3036" s="184"/>
    </row>
    <row r="3037" spans="6:43" s="37" customFormat="1">
      <c r="F3037" s="131"/>
      <c r="J3037" s="131"/>
      <c r="N3037" s="131"/>
      <c r="W3037" s="5"/>
      <c r="Y3037" s="184"/>
      <c r="AA3037" s="184"/>
      <c r="AQ3037" s="184"/>
    </row>
    <row r="3038" spans="6:43" s="37" customFormat="1">
      <c r="F3038" s="131"/>
      <c r="J3038" s="131"/>
      <c r="N3038" s="131"/>
      <c r="W3038" s="5"/>
      <c r="Y3038" s="184"/>
      <c r="AA3038" s="184"/>
      <c r="AQ3038" s="184"/>
    </row>
    <row r="3039" spans="6:43" s="37" customFormat="1">
      <c r="F3039" s="131"/>
      <c r="J3039" s="131"/>
      <c r="N3039" s="131"/>
      <c r="W3039" s="5"/>
      <c r="Y3039" s="184"/>
      <c r="AA3039" s="184"/>
      <c r="AQ3039" s="184"/>
    </row>
    <row r="3040" spans="6:43" s="37" customFormat="1">
      <c r="F3040" s="131"/>
      <c r="J3040" s="131"/>
      <c r="N3040" s="131"/>
      <c r="W3040" s="5"/>
      <c r="Y3040" s="184"/>
      <c r="AA3040" s="184"/>
      <c r="AQ3040" s="184"/>
    </row>
    <row r="3041" spans="6:43" s="37" customFormat="1">
      <c r="F3041" s="131"/>
      <c r="J3041" s="131"/>
      <c r="N3041" s="131"/>
      <c r="W3041" s="5"/>
      <c r="Y3041" s="184"/>
      <c r="AA3041" s="184"/>
      <c r="AQ3041" s="184"/>
    </row>
    <row r="3042" spans="6:43" s="37" customFormat="1">
      <c r="F3042" s="131"/>
      <c r="J3042" s="131"/>
      <c r="N3042" s="131"/>
      <c r="W3042" s="5"/>
      <c r="Y3042" s="184"/>
      <c r="AA3042" s="184"/>
      <c r="AQ3042" s="184"/>
    </row>
    <row r="3043" spans="6:43" s="37" customFormat="1">
      <c r="F3043" s="131"/>
      <c r="J3043" s="131"/>
      <c r="N3043" s="131"/>
      <c r="W3043" s="5"/>
      <c r="Y3043" s="184"/>
      <c r="AA3043" s="184"/>
      <c r="AQ3043" s="184"/>
    </row>
    <row r="3044" spans="6:43" s="37" customFormat="1">
      <c r="F3044" s="131"/>
      <c r="J3044" s="131"/>
      <c r="N3044" s="131"/>
      <c r="W3044" s="5"/>
      <c r="Y3044" s="184"/>
      <c r="AA3044" s="184"/>
      <c r="AQ3044" s="184"/>
    </row>
    <row r="3045" spans="6:43" s="37" customFormat="1">
      <c r="F3045" s="131"/>
      <c r="J3045" s="131"/>
      <c r="N3045" s="131"/>
      <c r="W3045" s="5"/>
      <c r="Y3045" s="184"/>
      <c r="AA3045" s="184"/>
      <c r="AQ3045" s="184"/>
    </row>
    <row r="3046" spans="6:43" s="37" customFormat="1">
      <c r="F3046" s="131"/>
      <c r="J3046" s="131"/>
      <c r="N3046" s="131"/>
      <c r="W3046" s="5"/>
      <c r="Y3046" s="184"/>
      <c r="AA3046" s="184"/>
      <c r="AQ3046" s="184"/>
    </row>
    <row r="3047" spans="6:43" s="37" customFormat="1">
      <c r="F3047" s="131"/>
      <c r="J3047" s="131"/>
      <c r="N3047" s="131"/>
      <c r="W3047" s="5"/>
      <c r="Y3047" s="184"/>
      <c r="AA3047" s="184"/>
      <c r="AQ3047" s="184"/>
    </row>
    <row r="3048" spans="6:43" s="37" customFormat="1">
      <c r="F3048" s="131"/>
      <c r="J3048" s="131"/>
      <c r="N3048" s="131"/>
      <c r="W3048" s="5"/>
      <c r="Y3048" s="184"/>
      <c r="AA3048" s="184"/>
      <c r="AQ3048" s="184"/>
    </row>
    <row r="3049" spans="6:43" s="37" customFormat="1">
      <c r="F3049" s="131"/>
      <c r="J3049" s="131"/>
      <c r="N3049" s="131"/>
      <c r="W3049" s="5"/>
      <c r="Y3049" s="184"/>
      <c r="AA3049" s="184"/>
      <c r="AQ3049" s="184"/>
    </row>
    <row r="3050" spans="6:43" s="37" customFormat="1">
      <c r="F3050" s="131"/>
      <c r="J3050" s="131"/>
      <c r="N3050" s="131"/>
      <c r="W3050" s="5"/>
      <c r="Y3050" s="184"/>
      <c r="AA3050" s="184"/>
      <c r="AQ3050" s="184"/>
    </row>
    <row r="3051" spans="6:43" s="37" customFormat="1">
      <c r="F3051" s="131"/>
      <c r="J3051" s="131"/>
      <c r="N3051" s="131"/>
      <c r="W3051" s="5"/>
      <c r="Y3051" s="184"/>
      <c r="AA3051" s="184"/>
      <c r="AQ3051" s="184"/>
    </row>
    <row r="3052" spans="6:43" s="37" customFormat="1">
      <c r="F3052" s="131"/>
      <c r="J3052" s="131"/>
      <c r="N3052" s="131"/>
      <c r="W3052" s="5"/>
      <c r="Y3052" s="184"/>
      <c r="AA3052" s="184"/>
      <c r="AQ3052" s="184"/>
    </row>
    <row r="3053" spans="6:43" s="37" customFormat="1">
      <c r="F3053" s="131"/>
      <c r="J3053" s="131"/>
      <c r="N3053" s="131"/>
      <c r="W3053" s="5"/>
      <c r="Y3053" s="184"/>
      <c r="AA3053" s="184"/>
      <c r="AQ3053" s="184"/>
    </row>
    <row r="3054" spans="6:43" s="37" customFormat="1">
      <c r="F3054" s="131"/>
      <c r="J3054" s="131"/>
      <c r="N3054" s="131"/>
      <c r="W3054" s="5"/>
      <c r="Y3054" s="184"/>
      <c r="AA3054" s="184"/>
      <c r="AQ3054" s="184"/>
    </row>
    <row r="3055" spans="6:43" s="37" customFormat="1">
      <c r="F3055" s="131"/>
      <c r="J3055" s="131"/>
      <c r="N3055" s="131"/>
      <c r="W3055" s="5"/>
      <c r="Y3055" s="184"/>
      <c r="AA3055" s="184"/>
      <c r="AQ3055" s="184"/>
    </row>
    <row r="3056" spans="6:43" s="37" customFormat="1">
      <c r="F3056" s="131"/>
      <c r="J3056" s="131"/>
      <c r="N3056" s="131"/>
      <c r="W3056" s="5"/>
      <c r="Y3056" s="184"/>
      <c r="AA3056" s="184"/>
      <c r="AQ3056" s="184"/>
    </row>
    <row r="3057" spans="6:43" s="37" customFormat="1">
      <c r="F3057" s="131"/>
      <c r="J3057" s="131"/>
      <c r="N3057" s="131"/>
      <c r="W3057" s="5"/>
      <c r="Y3057" s="184"/>
      <c r="AA3057" s="184"/>
      <c r="AQ3057" s="184"/>
    </row>
    <row r="3058" spans="6:43" s="37" customFormat="1">
      <c r="F3058" s="131"/>
      <c r="J3058" s="131"/>
      <c r="N3058" s="131"/>
      <c r="W3058" s="5"/>
      <c r="Y3058" s="184"/>
      <c r="AA3058" s="184"/>
      <c r="AQ3058" s="184"/>
    </row>
    <row r="3059" spans="6:43" s="37" customFormat="1">
      <c r="F3059" s="131"/>
      <c r="J3059" s="131"/>
      <c r="N3059" s="131"/>
      <c r="W3059" s="5"/>
      <c r="Y3059" s="184"/>
      <c r="AA3059" s="184"/>
      <c r="AQ3059" s="184"/>
    </row>
    <row r="3060" spans="6:43" s="37" customFormat="1">
      <c r="F3060" s="131"/>
      <c r="J3060" s="131"/>
      <c r="N3060" s="131"/>
      <c r="W3060" s="5"/>
      <c r="Y3060" s="184"/>
      <c r="AA3060" s="184"/>
      <c r="AQ3060" s="184"/>
    </row>
    <row r="3061" spans="6:43" s="37" customFormat="1">
      <c r="F3061" s="131"/>
      <c r="J3061" s="131"/>
      <c r="N3061" s="131"/>
      <c r="W3061" s="5"/>
      <c r="Y3061" s="184"/>
      <c r="AA3061" s="184"/>
      <c r="AQ3061" s="184"/>
    </row>
    <row r="3062" spans="6:43" s="37" customFormat="1">
      <c r="F3062" s="131"/>
      <c r="J3062" s="131"/>
      <c r="N3062" s="131"/>
      <c r="W3062" s="5"/>
      <c r="Y3062" s="184"/>
      <c r="AA3062" s="184"/>
      <c r="AQ3062" s="184"/>
    </row>
    <row r="3063" spans="6:43" s="37" customFormat="1">
      <c r="F3063" s="131"/>
      <c r="J3063" s="131"/>
      <c r="N3063" s="131"/>
      <c r="W3063" s="5"/>
      <c r="Y3063" s="184"/>
      <c r="AA3063" s="184"/>
      <c r="AQ3063" s="184"/>
    </row>
    <row r="3064" spans="6:43" s="37" customFormat="1">
      <c r="F3064" s="131"/>
      <c r="J3064" s="131"/>
      <c r="N3064" s="131"/>
      <c r="W3064" s="5"/>
      <c r="Y3064" s="184"/>
      <c r="AA3064" s="184"/>
      <c r="AQ3064" s="184"/>
    </row>
    <row r="3065" spans="6:43" s="37" customFormat="1">
      <c r="F3065" s="131"/>
      <c r="J3065" s="131"/>
      <c r="N3065" s="131"/>
      <c r="W3065" s="5"/>
      <c r="Y3065" s="184"/>
      <c r="AA3065" s="184"/>
      <c r="AQ3065" s="184"/>
    </row>
    <row r="3066" spans="6:43" s="37" customFormat="1">
      <c r="F3066" s="131"/>
      <c r="J3066" s="131"/>
      <c r="N3066" s="131"/>
      <c r="W3066" s="5"/>
      <c r="Y3066" s="184"/>
      <c r="AA3066" s="184"/>
      <c r="AQ3066" s="184"/>
    </row>
    <row r="3067" spans="6:43" s="37" customFormat="1">
      <c r="F3067" s="131"/>
      <c r="J3067" s="131"/>
      <c r="N3067" s="131"/>
      <c r="W3067" s="5"/>
      <c r="Y3067" s="184"/>
      <c r="AA3067" s="184"/>
      <c r="AQ3067" s="184"/>
    </row>
    <row r="3068" spans="6:43" s="37" customFormat="1">
      <c r="F3068" s="131"/>
      <c r="J3068" s="131"/>
      <c r="N3068" s="131"/>
      <c r="W3068" s="5"/>
      <c r="Y3068" s="184"/>
      <c r="AA3068" s="184"/>
      <c r="AQ3068" s="184"/>
    </row>
    <row r="3069" spans="6:43" s="37" customFormat="1">
      <c r="F3069" s="131"/>
      <c r="J3069" s="131"/>
      <c r="N3069" s="131"/>
      <c r="W3069" s="5"/>
      <c r="Y3069" s="184"/>
      <c r="AA3069" s="184"/>
      <c r="AQ3069" s="184"/>
    </row>
    <row r="3070" spans="6:43" s="37" customFormat="1">
      <c r="F3070" s="131"/>
      <c r="J3070" s="131"/>
      <c r="N3070" s="131"/>
      <c r="W3070" s="5"/>
      <c r="Y3070" s="184"/>
      <c r="AA3070" s="184"/>
      <c r="AQ3070" s="184"/>
    </row>
    <row r="3071" spans="6:43" s="37" customFormat="1">
      <c r="F3071" s="131"/>
      <c r="J3071" s="131"/>
      <c r="N3071" s="131"/>
      <c r="W3071" s="5"/>
      <c r="Y3071" s="184"/>
      <c r="AA3071" s="184"/>
      <c r="AQ3071" s="184"/>
    </row>
    <row r="3072" spans="6:43" s="37" customFormat="1">
      <c r="F3072" s="131"/>
      <c r="J3072" s="131"/>
      <c r="N3072" s="131"/>
      <c r="W3072" s="5"/>
      <c r="Y3072" s="184"/>
      <c r="AA3072" s="184"/>
      <c r="AQ3072" s="184"/>
    </row>
    <row r="3073" spans="6:43" s="37" customFormat="1">
      <c r="F3073" s="131"/>
      <c r="J3073" s="131"/>
      <c r="N3073" s="131"/>
      <c r="W3073" s="5"/>
      <c r="Y3073" s="184"/>
      <c r="AA3073" s="184"/>
      <c r="AQ3073" s="184"/>
    </row>
    <row r="3074" spans="6:43" s="37" customFormat="1">
      <c r="F3074" s="131"/>
      <c r="J3074" s="131"/>
      <c r="N3074" s="131"/>
      <c r="W3074" s="5"/>
      <c r="Y3074" s="184"/>
      <c r="AA3074" s="184"/>
      <c r="AQ3074" s="184"/>
    </row>
    <row r="3075" spans="6:43" s="37" customFormat="1">
      <c r="F3075" s="131"/>
      <c r="J3075" s="131"/>
      <c r="N3075" s="131"/>
      <c r="W3075" s="5"/>
      <c r="Y3075" s="184"/>
      <c r="AA3075" s="184"/>
      <c r="AQ3075" s="184"/>
    </row>
    <row r="3076" spans="6:43" s="37" customFormat="1">
      <c r="F3076" s="131"/>
      <c r="J3076" s="131"/>
      <c r="N3076" s="131"/>
      <c r="W3076" s="5"/>
      <c r="Y3076" s="184"/>
      <c r="AA3076" s="184"/>
      <c r="AQ3076" s="184"/>
    </row>
    <row r="3077" spans="6:43" s="37" customFormat="1">
      <c r="F3077" s="131"/>
      <c r="J3077" s="131"/>
      <c r="N3077" s="131"/>
      <c r="W3077" s="5"/>
      <c r="Y3077" s="184"/>
      <c r="AA3077" s="184"/>
      <c r="AQ3077" s="184"/>
    </row>
    <row r="3078" spans="6:43" s="37" customFormat="1">
      <c r="F3078" s="131"/>
      <c r="J3078" s="131"/>
      <c r="N3078" s="131"/>
      <c r="W3078" s="5"/>
      <c r="Y3078" s="184"/>
      <c r="AA3078" s="184"/>
      <c r="AQ3078" s="184"/>
    </row>
    <row r="3079" spans="6:43" s="37" customFormat="1">
      <c r="F3079" s="131"/>
      <c r="J3079" s="131"/>
      <c r="N3079" s="131"/>
      <c r="W3079" s="5"/>
      <c r="Y3079" s="184"/>
      <c r="AA3079" s="184"/>
      <c r="AQ3079" s="184"/>
    </row>
    <row r="3080" spans="6:43" s="37" customFormat="1">
      <c r="F3080" s="131"/>
      <c r="J3080" s="131"/>
      <c r="N3080" s="131"/>
      <c r="W3080" s="5"/>
      <c r="Y3080" s="184"/>
      <c r="AA3080" s="184"/>
      <c r="AQ3080" s="184"/>
    </row>
    <row r="3081" spans="6:43" s="37" customFormat="1">
      <c r="F3081" s="131"/>
      <c r="J3081" s="131"/>
      <c r="N3081" s="131"/>
      <c r="W3081" s="5"/>
      <c r="Y3081" s="184"/>
      <c r="AA3081" s="184"/>
      <c r="AQ3081" s="184"/>
    </row>
    <row r="3082" spans="6:43" s="37" customFormat="1">
      <c r="F3082" s="131"/>
      <c r="J3082" s="131"/>
      <c r="N3082" s="131"/>
      <c r="W3082" s="5"/>
      <c r="Y3082" s="184"/>
      <c r="AA3082" s="184"/>
      <c r="AQ3082" s="184"/>
    </row>
    <row r="3083" spans="6:43" s="37" customFormat="1">
      <c r="F3083" s="131"/>
      <c r="J3083" s="131"/>
      <c r="N3083" s="131"/>
      <c r="W3083" s="5"/>
      <c r="Y3083" s="184"/>
      <c r="AA3083" s="184"/>
      <c r="AQ3083" s="184"/>
    </row>
    <row r="3084" spans="6:43" s="37" customFormat="1">
      <c r="F3084" s="131"/>
      <c r="J3084" s="131"/>
      <c r="N3084" s="131"/>
      <c r="W3084" s="5"/>
      <c r="Y3084" s="184"/>
      <c r="AA3084" s="184"/>
      <c r="AQ3084" s="184"/>
    </row>
    <row r="3085" spans="6:43" s="37" customFormat="1">
      <c r="F3085" s="131"/>
      <c r="J3085" s="131"/>
      <c r="N3085" s="131"/>
      <c r="W3085" s="5"/>
      <c r="Y3085" s="184"/>
      <c r="AA3085" s="184"/>
      <c r="AQ3085" s="184"/>
    </row>
    <row r="3086" spans="6:43" s="37" customFormat="1">
      <c r="F3086" s="131"/>
      <c r="J3086" s="131"/>
      <c r="N3086" s="131"/>
      <c r="W3086" s="5"/>
      <c r="Y3086" s="184"/>
      <c r="AA3086" s="184"/>
      <c r="AQ3086" s="184"/>
    </row>
    <row r="3087" spans="6:43" s="37" customFormat="1">
      <c r="F3087" s="131"/>
      <c r="J3087" s="131"/>
      <c r="N3087" s="131"/>
      <c r="W3087" s="5"/>
      <c r="Y3087" s="184"/>
      <c r="AA3087" s="184"/>
      <c r="AQ3087" s="184"/>
    </row>
    <row r="3088" spans="6:43" s="37" customFormat="1">
      <c r="F3088" s="131"/>
      <c r="J3088" s="131"/>
      <c r="N3088" s="131"/>
      <c r="W3088" s="5"/>
      <c r="Y3088" s="184"/>
      <c r="AA3088" s="184"/>
      <c r="AQ3088" s="184"/>
    </row>
    <row r="3089" spans="6:43" s="37" customFormat="1">
      <c r="F3089" s="131"/>
      <c r="J3089" s="131"/>
      <c r="N3089" s="131"/>
      <c r="W3089" s="5"/>
      <c r="Y3089" s="184"/>
      <c r="AA3089" s="184"/>
      <c r="AQ3089" s="184"/>
    </row>
    <row r="3090" spans="6:43" s="37" customFormat="1">
      <c r="F3090" s="131"/>
      <c r="J3090" s="131"/>
      <c r="N3090" s="131"/>
      <c r="W3090" s="5"/>
      <c r="Y3090" s="184"/>
      <c r="AA3090" s="184"/>
      <c r="AQ3090" s="184"/>
    </row>
    <row r="3091" spans="6:43" s="37" customFormat="1">
      <c r="F3091" s="131"/>
      <c r="J3091" s="131"/>
      <c r="N3091" s="131"/>
      <c r="W3091" s="5"/>
      <c r="Y3091" s="184"/>
      <c r="AA3091" s="184"/>
      <c r="AQ3091" s="184"/>
    </row>
    <row r="3092" spans="6:43" s="37" customFormat="1">
      <c r="F3092" s="131"/>
      <c r="J3092" s="131"/>
      <c r="N3092" s="131"/>
      <c r="W3092" s="5"/>
      <c r="Y3092" s="184"/>
      <c r="AA3092" s="184"/>
      <c r="AQ3092" s="184"/>
    </row>
    <row r="3093" spans="6:43" s="37" customFormat="1">
      <c r="F3093" s="131"/>
      <c r="J3093" s="131"/>
      <c r="N3093" s="131"/>
      <c r="W3093" s="5"/>
      <c r="Y3093" s="184"/>
      <c r="AA3093" s="184"/>
      <c r="AQ3093" s="184"/>
    </row>
    <row r="3094" spans="6:43" s="37" customFormat="1">
      <c r="F3094" s="131"/>
      <c r="J3094" s="131"/>
      <c r="N3094" s="131"/>
      <c r="W3094" s="5"/>
      <c r="Y3094" s="184"/>
      <c r="AA3094" s="184"/>
      <c r="AQ3094" s="184"/>
    </row>
    <row r="3095" spans="6:43" s="37" customFormat="1">
      <c r="F3095" s="131"/>
      <c r="J3095" s="131"/>
      <c r="N3095" s="131"/>
      <c r="W3095" s="5"/>
      <c r="Y3095" s="184"/>
      <c r="AA3095" s="184"/>
      <c r="AQ3095" s="184"/>
    </row>
    <row r="3096" spans="6:43" s="37" customFormat="1">
      <c r="F3096" s="131"/>
      <c r="J3096" s="131"/>
      <c r="N3096" s="131"/>
      <c r="W3096" s="5"/>
      <c r="Y3096" s="184"/>
      <c r="AA3096" s="184"/>
      <c r="AQ3096" s="184"/>
    </row>
    <row r="3097" spans="6:43" s="37" customFormat="1">
      <c r="F3097" s="131"/>
      <c r="J3097" s="131"/>
      <c r="N3097" s="131"/>
      <c r="W3097" s="5"/>
      <c r="Y3097" s="184"/>
      <c r="AA3097" s="184"/>
      <c r="AQ3097" s="184"/>
    </row>
    <row r="3098" spans="6:43" s="37" customFormat="1">
      <c r="F3098" s="131"/>
      <c r="J3098" s="131"/>
      <c r="N3098" s="131"/>
      <c r="W3098" s="5"/>
      <c r="Y3098" s="184"/>
      <c r="AA3098" s="184"/>
      <c r="AQ3098" s="184"/>
    </row>
    <row r="3099" spans="6:43" s="37" customFormat="1">
      <c r="F3099" s="131"/>
      <c r="J3099" s="131"/>
      <c r="N3099" s="131"/>
      <c r="W3099" s="5"/>
      <c r="Y3099" s="184"/>
      <c r="AA3099" s="184"/>
      <c r="AQ3099" s="184"/>
    </row>
    <row r="3100" spans="6:43" s="37" customFormat="1">
      <c r="F3100" s="131"/>
      <c r="J3100" s="131"/>
      <c r="N3100" s="131"/>
      <c r="W3100" s="5"/>
      <c r="Y3100" s="184"/>
      <c r="AA3100" s="184"/>
      <c r="AQ3100" s="184"/>
    </row>
    <row r="3101" spans="6:43" s="37" customFormat="1">
      <c r="F3101" s="131"/>
      <c r="J3101" s="131"/>
      <c r="N3101" s="131"/>
      <c r="W3101" s="5"/>
      <c r="Y3101" s="184"/>
      <c r="AA3101" s="184"/>
      <c r="AQ3101" s="184"/>
    </row>
    <row r="3102" spans="6:43" s="37" customFormat="1">
      <c r="F3102" s="131"/>
      <c r="J3102" s="131"/>
      <c r="N3102" s="131"/>
      <c r="W3102" s="5"/>
      <c r="Y3102" s="184"/>
      <c r="AA3102" s="184"/>
      <c r="AQ3102" s="184"/>
    </row>
    <row r="3103" spans="6:43" s="37" customFormat="1">
      <c r="F3103" s="131"/>
      <c r="J3103" s="131"/>
      <c r="N3103" s="131"/>
      <c r="W3103" s="5"/>
      <c r="Y3103" s="184"/>
      <c r="AA3103" s="184"/>
      <c r="AQ3103" s="184"/>
    </row>
    <row r="3104" spans="6:43" s="37" customFormat="1">
      <c r="F3104" s="131"/>
      <c r="J3104" s="131"/>
      <c r="N3104" s="131"/>
      <c r="W3104" s="5"/>
      <c r="Y3104" s="184"/>
      <c r="AA3104" s="184"/>
      <c r="AQ3104" s="184"/>
    </row>
    <row r="3105" spans="6:43" s="37" customFormat="1">
      <c r="F3105" s="131"/>
      <c r="J3105" s="131"/>
      <c r="N3105" s="131"/>
      <c r="W3105" s="5"/>
      <c r="Y3105" s="184"/>
      <c r="AA3105" s="184"/>
      <c r="AQ3105" s="184"/>
    </row>
    <row r="3106" spans="6:43" s="37" customFormat="1">
      <c r="F3106" s="131"/>
      <c r="J3106" s="131"/>
      <c r="N3106" s="131"/>
      <c r="W3106" s="5"/>
      <c r="Y3106" s="184"/>
      <c r="AA3106" s="184"/>
      <c r="AQ3106" s="184"/>
    </row>
    <row r="3107" spans="6:43" s="37" customFormat="1">
      <c r="F3107" s="131"/>
      <c r="J3107" s="131"/>
      <c r="N3107" s="131"/>
      <c r="W3107" s="5"/>
      <c r="Y3107" s="184"/>
      <c r="AA3107" s="184"/>
      <c r="AQ3107" s="184"/>
    </row>
    <row r="3108" spans="6:43" s="37" customFormat="1">
      <c r="F3108" s="131"/>
      <c r="J3108" s="131"/>
      <c r="N3108" s="131"/>
      <c r="W3108" s="5"/>
      <c r="Y3108" s="184"/>
      <c r="AA3108" s="184"/>
      <c r="AQ3108" s="184"/>
    </row>
    <row r="3109" spans="6:43" s="37" customFormat="1">
      <c r="F3109" s="131"/>
      <c r="J3109" s="131"/>
      <c r="N3109" s="131"/>
      <c r="W3109" s="5"/>
      <c r="Y3109" s="184"/>
      <c r="AA3109" s="184"/>
      <c r="AQ3109" s="184"/>
    </row>
    <row r="3110" spans="6:43" s="37" customFormat="1">
      <c r="F3110" s="131"/>
      <c r="J3110" s="131"/>
      <c r="N3110" s="131"/>
      <c r="W3110" s="5"/>
      <c r="Y3110" s="184"/>
      <c r="AA3110" s="184"/>
      <c r="AQ3110" s="184"/>
    </row>
    <row r="3111" spans="6:43" s="37" customFormat="1">
      <c r="F3111" s="131"/>
      <c r="J3111" s="131"/>
      <c r="N3111" s="131"/>
      <c r="W3111" s="5"/>
      <c r="Y3111" s="184"/>
      <c r="AA3111" s="184"/>
      <c r="AQ3111" s="184"/>
    </row>
    <row r="3112" spans="6:43" s="37" customFormat="1">
      <c r="F3112" s="131"/>
      <c r="J3112" s="131"/>
      <c r="N3112" s="131"/>
      <c r="W3112" s="5"/>
      <c r="Y3112" s="184"/>
      <c r="AA3112" s="184"/>
      <c r="AQ3112" s="184"/>
    </row>
    <row r="3113" spans="6:43" s="37" customFormat="1">
      <c r="F3113" s="131"/>
      <c r="J3113" s="131"/>
      <c r="N3113" s="131"/>
      <c r="W3113" s="5"/>
      <c r="Y3113" s="184"/>
      <c r="AA3113" s="184"/>
      <c r="AQ3113" s="184"/>
    </row>
    <row r="3114" spans="6:43" s="37" customFormat="1">
      <c r="F3114" s="131"/>
      <c r="J3114" s="131"/>
      <c r="N3114" s="131"/>
      <c r="W3114" s="5"/>
      <c r="Y3114" s="184"/>
      <c r="AA3114" s="184"/>
      <c r="AQ3114" s="184"/>
    </row>
    <row r="3115" spans="6:43" s="37" customFormat="1">
      <c r="F3115" s="131"/>
      <c r="J3115" s="131"/>
      <c r="N3115" s="131"/>
      <c r="W3115" s="5"/>
      <c r="Y3115" s="184"/>
      <c r="AA3115" s="184"/>
      <c r="AQ3115" s="184"/>
    </row>
    <row r="3116" spans="6:43" s="37" customFormat="1">
      <c r="F3116" s="131"/>
      <c r="J3116" s="131"/>
      <c r="N3116" s="131"/>
      <c r="W3116" s="5"/>
      <c r="Y3116" s="184"/>
      <c r="AA3116" s="184"/>
      <c r="AQ3116" s="184"/>
    </row>
    <row r="3117" spans="6:43" s="37" customFormat="1">
      <c r="F3117" s="131"/>
      <c r="J3117" s="131"/>
      <c r="N3117" s="131"/>
      <c r="W3117" s="5"/>
      <c r="Y3117" s="184"/>
      <c r="AA3117" s="184"/>
      <c r="AQ3117" s="184"/>
    </row>
    <row r="3118" spans="6:43" s="37" customFormat="1">
      <c r="F3118" s="131"/>
      <c r="J3118" s="131"/>
      <c r="N3118" s="131"/>
      <c r="W3118" s="5"/>
      <c r="Y3118" s="184"/>
      <c r="AA3118" s="184"/>
      <c r="AQ3118" s="184"/>
    </row>
    <row r="3119" spans="6:43" s="37" customFormat="1">
      <c r="F3119" s="131"/>
      <c r="J3119" s="131"/>
      <c r="N3119" s="131"/>
      <c r="W3119" s="5"/>
      <c r="Y3119" s="184"/>
      <c r="AA3119" s="184"/>
      <c r="AQ3119" s="184"/>
    </row>
    <row r="3120" spans="6:43" s="37" customFormat="1">
      <c r="F3120" s="131"/>
      <c r="J3120" s="131"/>
      <c r="N3120" s="131"/>
      <c r="W3120" s="5"/>
      <c r="Y3120" s="184"/>
      <c r="AA3120" s="184"/>
      <c r="AQ3120" s="184"/>
    </row>
    <row r="3121" spans="6:43" s="37" customFormat="1">
      <c r="F3121" s="131"/>
      <c r="J3121" s="131"/>
      <c r="N3121" s="131"/>
      <c r="W3121" s="5"/>
      <c r="Y3121" s="184"/>
      <c r="AA3121" s="184"/>
      <c r="AQ3121" s="184"/>
    </row>
    <row r="3122" spans="6:43" s="37" customFormat="1">
      <c r="F3122" s="131"/>
      <c r="J3122" s="131"/>
      <c r="N3122" s="131"/>
      <c r="W3122" s="5"/>
      <c r="Y3122" s="184"/>
      <c r="AA3122" s="184"/>
      <c r="AQ3122" s="184"/>
    </row>
    <row r="3123" spans="6:43" s="37" customFormat="1">
      <c r="F3123" s="131"/>
      <c r="J3123" s="131"/>
      <c r="N3123" s="131"/>
      <c r="W3123" s="5"/>
      <c r="Y3123" s="184"/>
      <c r="AA3123" s="184"/>
      <c r="AQ3123" s="184"/>
    </row>
    <row r="3124" spans="6:43" s="37" customFormat="1">
      <c r="F3124" s="131"/>
      <c r="J3124" s="131"/>
      <c r="N3124" s="131"/>
      <c r="W3124" s="5"/>
      <c r="Y3124" s="184"/>
      <c r="AA3124" s="184"/>
      <c r="AQ3124" s="184"/>
    </row>
    <row r="3125" spans="6:43" s="37" customFormat="1">
      <c r="F3125" s="131"/>
      <c r="J3125" s="131"/>
      <c r="N3125" s="131"/>
      <c r="W3125" s="5"/>
      <c r="Y3125" s="184"/>
      <c r="AA3125" s="184"/>
      <c r="AQ3125" s="184"/>
    </row>
    <row r="3126" spans="6:43" s="37" customFormat="1">
      <c r="F3126" s="131"/>
      <c r="J3126" s="131"/>
      <c r="N3126" s="131"/>
      <c r="W3126" s="5"/>
      <c r="Y3126" s="184"/>
      <c r="AA3126" s="184"/>
      <c r="AQ3126" s="184"/>
    </row>
    <row r="3127" spans="6:43" s="37" customFormat="1">
      <c r="F3127" s="131"/>
      <c r="J3127" s="131"/>
      <c r="N3127" s="131"/>
      <c r="W3127" s="5"/>
      <c r="Y3127" s="184"/>
      <c r="AA3127" s="184"/>
      <c r="AQ3127" s="184"/>
    </row>
    <row r="3128" spans="6:43" s="37" customFormat="1">
      <c r="F3128" s="131"/>
      <c r="J3128" s="131"/>
      <c r="N3128" s="131"/>
      <c r="W3128" s="5"/>
      <c r="Y3128" s="184"/>
      <c r="AA3128" s="184"/>
      <c r="AQ3128" s="184"/>
    </row>
    <row r="3129" spans="6:43" s="37" customFormat="1">
      <c r="F3129" s="131"/>
      <c r="J3129" s="131"/>
      <c r="N3129" s="131"/>
      <c r="W3129" s="5"/>
      <c r="Y3129" s="184"/>
      <c r="AA3129" s="184"/>
      <c r="AQ3129" s="184"/>
    </row>
    <row r="3130" spans="6:43" s="37" customFormat="1">
      <c r="F3130" s="131"/>
      <c r="J3130" s="131"/>
      <c r="N3130" s="131"/>
      <c r="W3130" s="5"/>
      <c r="Y3130" s="184"/>
      <c r="AA3130" s="184"/>
      <c r="AQ3130" s="184"/>
    </row>
    <row r="3131" spans="6:43" s="37" customFormat="1">
      <c r="F3131" s="131"/>
      <c r="J3131" s="131"/>
      <c r="N3131" s="131"/>
      <c r="W3131" s="5"/>
      <c r="Y3131" s="184"/>
      <c r="AA3131" s="184"/>
      <c r="AQ3131" s="184"/>
    </row>
    <row r="3132" spans="6:43" s="37" customFormat="1">
      <c r="F3132" s="131"/>
      <c r="J3132" s="131"/>
      <c r="N3132" s="131"/>
      <c r="W3132" s="5"/>
      <c r="Y3132" s="184"/>
      <c r="AA3132" s="184"/>
      <c r="AQ3132" s="184"/>
    </row>
    <row r="3133" spans="6:43" s="37" customFormat="1">
      <c r="F3133" s="131"/>
      <c r="J3133" s="131"/>
      <c r="N3133" s="131"/>
      <c r="W3133" s="5"/>
      <c r="Y3133" s="184"/>
      <c r="AA3133" s="184"/>
      <c r="AQ3133" s="184"/>
    </row>
    <row r="3134" spans="6:43" s="37" customFormat="1">
      <c r="F3134" s="131"/>
      <c r="J3134" s="131"/>
      <c r="N3134" s="131"/>
      <c r="W3134" s="5"/>
      <c r="Y3134" s="184"/>
      <c r="AA3134" s="184"/>
      <c r="AQ3134" s="184"/>
    </row>
    <row r="3135" spans="6:43" s="37" customFormat="1">
      <c r="F3135" s="131"/>
      <c r="J3135" s="131"/>
      <c r="N3135" s="131"/>
      <c r="W3135" s="5"/>
      <c r="Y3135" s="184"/>
      <c r="AA3135" s="184"/>
      <c r="AQ3135" s="184"/>
    </row>
    <row r="3136" spans="6:43" s="37" customFormat="1">
      <c r="F3136" s="131"/>
      <c r="J3136" s="131"/>
      <c r="N3136" s="131"/>
      <c r="W3136" s="5"/>
      <c r="Y3136" s="184"/>
      <c r="AA3136" s="184"/>
      <c r="AQ3136" s="184"/>
    </row>
    <row r="3137" spans="6:43" s="37" customFormat="1">
      <c r="F3137" s="131"/>
      <c r="J3137" s="131"/>
      <c r="N3137" s="131"/>
      <c r="W3137" s="5"/>
      <c r="Y3137" s="184"/>
      <c r="AA3137" s="184"/>
      <c r="AQ3137" s="184"/>
    </row>
    <row r="3138" spans="6:43" s="37" customFormat="1">
      <c r="F3138" s="131"/>
      <c r="J3138" s="131"/>
      <c r="N3138" s="131"/>
      <c r="W3138" s="5"/>
      <c r="Y3138" s="184"/>
      <c r="AA3138" s="184"/>
      <c r="AQ3138" s="184"/>
    </row>
    <row r="3139" spans="6:43" s="37" customFormat="1">
      <c r="F3139" s="131"/>
      <c r="J3139" s="131"/>
      <c r="N3139" s="131"/>
      <c r="W3139" s="5"/>
      <c r="Y3139" s="184"/>
      <c r="AA3139" s="184"/>
      <c r="AQ3139" s="184"/>
    </row>
    <row r="3140" spans="6:43" s="37" customFormat="1">
      <c r="F3140" s="131"/>
      <c r="J3140" s="131"/>
      <c r="N3140" s="131"/>
      <c r="W3140" s="5"/>
      <c r="Y3140" s="184"/>
      <c r="AA3140" s="184"/>
      <c r="AQ3140" s="184"/>
    </row>
    <row r="3141" spans="6:43" s="37" customFormat="1">
      <c r="F3141" s="131"/>
      <c r="J3141" s="131"/>
      <c r="N3141" s="131"/>
      <c r="W3141" s="5"/>
      <c r="Y3141" s="184"/>
      <c r="AA3141" s="184"/>
      <c r="AQ3141" s="184"/>
    </row>
    <row r="3142" spans="6:43" s="37" customFormat="1">
      <c r="F3142" s="131"/>
      <c r="J3142" s="131"/>
      <c r="N3142" s="131"/>
      <c r="W3142" s="5"/>
      <c r="Y3142" s="184"/>
      <c r="AA3142" s="184"/>
      <c r="AQ3142" s="184"/>
    </row>
    <row r="3143" spans="6:43" s="37" customFormat="1">
      <c r="F3143" s="131"/>
      <c r="J3143" s="131"/>
      <c r="N3143" s="131"/>
      <c r="W3143" s="5"/>
      <c r="Y3143" s="184"/>
      <c r="AA3143" s="184"/>
      <c r="AQ3143" s="184"/>
    </row>
    <row r="3144" spans="6:43" s="37" customFormat="1">
      <c r="F3144" s="131"/>
      <c r="J3144" s="131"/>
      <c r="N3144" s="131"/>
      <c r="W3144" s="5"/>
      <c r="Y3144" s="184"/>
      <c r="AA3144" s="184"/>
      <c r="AQ3144" s="184"/>
    </row>
    <row r="3145" spans="6:43" s="37" customFormat="1">
      <c r="F3145" s="131"/>
      <c r="J3145" s="131"/>
      <c r="N3145" s="131"/>
      <c r="W3145" s="5"/>
      <c r="Y3145" s="184"/>
      <c r="AA3145" s="184"/>
      <c r="AQ3145" s="184"/>
    </row>
    <row r="3146" spans="6:43" s="37" customFormat="1">
      <c r="F3146" s="131"/>
      <c r="J3146" s="131"/>
      <c r="N3146" s="131"/>
      <c r="W3146" s="5"/>
      <c r="Y3146" s="184"/>
      <c r="AA3146" s="184"/>
      <c r="AQ3146" s="184"/>
    </row>
    <row r="3147" spans="6:43" s="37" customFormat="1">
      <c r="F3147" s="131"/>
      <c r="J3147" s="131"/>
      <c r="N3147" s="131"/>
      <c r="W3147" s="5"/>
      <c r="Y3147" s="184"/>
      <c r="AA3147" s="184"/>
      <c r="AQ3147" s="184"/>
    </row>
    <row r="3148" spans="6:43" s="37" customFormat="1">
      <c r="F3148" s="131"/>
      <c r="J3148" s="131"/>
      <c r="N3148" s="131"/>
      <c r="W3148" s="5"/>
      <c r="Y3148" s="184"/>
      <c r="AA3148" s="184"/>
      <c r="AQ3148" s="184"/>
    </row>
    <row r="3149" spans="6:43" s="37" customFormat="1">
      <c r="F3149" s="131"/>
      <c r="J3149" s="131"/>
      <c r="N3149" s="131"/>
      <c r="W3149" s="5"/>
      <c r="Y3149" s="184"/>
      <c r="AA3149" s="184"/>
      <c r="AQ3149" s="184"/>
    </row>
    <row r="3150" spans="6:43" s="37" customFormat="1">
      <c r="F3150" s="131"/>
      <c r="J3150" s="131"/>
      <c r="N3150" s="131"/>
      <c r="W3150" s="5"/>
      <c r="Y3150" s="184"/>
      <c r="AA3150" s="184"/>
      <c r="AQ3150" s="184"/>
    </row>
    <row r="3151" spans="6:43" s="37" customFormat="1">
      <c r="F3151" s="131"/>
      <c r="J3151" s="131"/>
      <c r="N3151" s="131"/>
      <c r="W3151" s="5"/>
      <c r="Y3151" s="184"/>
      <c r="AA3151" s="184"/>
      <c r="AQ3151" s="184"/>
    </row>
    <row r="3152" spans="6:43" s="37" customFormat="1">
      <c r="F3152" s="131"/>
      <c r="J3152" s="131"/>
      <c r="N3152" s="131"/>
      <c r="W3152" s="5"/>
      <c r="Y3152" s="184"/>
      <c r="AA3152" s="184"/>
      <c r="AQ3152" s="184"/>
    </row>
    <row r="3153" spans="6:43" s="37" customFormat="1">
      <c r="F3153" s="131"/>
      <c r="J3153" s="131"/>
      <c r="N3153" s="131"/>
      <c r="W3153" s="5"/>
      <c r="Y3153" s="184"/>
      <c r="AA3153" s="184"/>
      <c r="AQ3153" s="184"/>
    </row>
    <row r="3154" spans="6:43" s="37" customFormat="1">
      <c r="F3154" s="131"/>
      <c r="J3154" s="131"/>
      <c r="N3154" s="131"/>
      <c r="W3154" s="5"/>
      <c r="Y3154" s="184"/>
      <c r="AA3154" s="184"/>
      <c r="AQ3154" s="184"/>
    </row>
    <row r="3155" spans="6:43" s="37" customFormat="1">
      <c r="F3155" s="131"/>
      <c r="J3155" s="131"/>
      <c r="N3155" s="131"/>
      <c r="W3155" s="5"/>
      <c r="Y3155" s="184"/>
      <c r="AA3155" s="184"/>
      <c r="AQ3155" s="184"/>
    </row>
    <row r="3156" spans="6:43" s="37" customFormat="1">
      <c r="F3156" s="131"/>
      <c r="J3156" s="131"/>
      <c r="N3156" s="131"/>
      <c r="W3156" s="5"/>
      <c r="Y3156" s="184"/>
      <c r="AA3156" s="184"/>
      <c r="AQ3156" s="184"/>
    </row>
    <row r="3157" spans="6:43" s="37" customFormat="1">
      <c r="F3157" s="131"/>
      <c r="J3157" s="131"/>
      <c r="N3157" s="131"/>
      <c r="W3157" s="5"/>
      <c r="Y3157" s="184"/>
      <c r="AA3157" s="184"/>
      <c r="AQ3157" s="184"/>
    </row>
    <row r="3158" spans="6:43" s="37" customFormat="1">
      <c r="F3158" s="131"/>
      <c r="J3158" s="131"/>
      <c r="N3158" s="131"/>
      <c r="W3158" s="5"/>
      <c r="Y3158" s="184"/>
      <c r="AA3158" s="184"/>
      <c r="AQ3158" s="184"/>
    </row>
    <row r="3159" spans="6:43" s="37" customFormat="1">
      <c r="F3159" s="131"/>
      <c r="J3159" s="131"/>
      <c r="N3159" s="131"/>
      <c r="W3159" s="5"/>
      <c r="Y3159" s="184"/>
      <c r="AA3159" s="184"/>
      <c r="AQ3159" s="184"/>
    </row>
    <row r="3160" spans="6:43" s="37" customFormat="1">
      <c r="F3160" s="131"/>
      <c r="J3160" s="131"/>
      <c r="N3160" s="131"/>
      <c r="W3160" s="5"/>
      <c r="Y3160" s="184"/>
      <c r="AA3160" s="184"/>
      <c r="AQ3160" s="184"/>
    </row>
    <row r="3161" spans="6:43" s="37" customFormat="1">
      <c r="F3161" s="131"/>
      <c r="J3161" s="131"/>
      <c r="N3161" s="131"/>
      <c r="W3161" s="5"/>
      <c r="Y3161" s="184"/>
      <c r="AA3161" s="184"/>
      <c r="AQ3161" s="184"/>
    </row>
    <row r="3162" spans="6:43" s="37" customFormat="1">
      <c r="F3162" s="131"/>
      <c r="J3162" s="131"/>
      <c r="N3162" s="131"/>
      <c r="W3162" s="5"/>
      <c r="Y3162" s="184"/>
      <c r="AA3162" s="184"/>
      <c r="AQ3162" s="184"/>
    </row>
    <row r="3163" spans="6:43" s="37" customFormat="1">
      <c r="F3163" s="131"/>
      <c r="J3163" s="131"/>
      <c r="N3163" s="131"/>
      <c r="W3163" s="5"/>
      <c r="Y3163" s="184"/>
      <c r="AA3163" s="184"/>
      <c r="AQ3163" s="184"/>
    </row>
    <row r="3164" spans="6:43" s="37" customFormat="1">
      <c r="F3164" s="131"/>
      <c r="J3164" s="131"/>
      <c r="N3164" s="131"/>
      <c r="W3164" s="5"/>
      <c r="Y3164" s="184"/>
      <c r="AA3164" s="184"/>
      <c r="AQ3164" s="184"/>
    </row>
    <row r="3165" spans="6:43" s="37" customFormat="1">
      <c r="F3165" s="131"/>
      <c r="J3165" s="131"/>
      <c r="N3165" s="131"/>
      <c r="W3165" s="5"/>
      <c r="Y3165" s="184"/>
      <c r="AA3165" s="184"/>
      <c r="AQ3165" s="184"/>
    </row>
    <row r="3166" spans="6:43" s="37" customFormat="1">
      <c r="F3166" s="131"/>
      <c r="J3166" s="131"/>
      <c r="N3166" s="131"/>
      <c r="W3166" s="5"/>
      <c r="Y3166" s="184"/>
      <c r="AA3166" s="184"/>
      <c r="AQ3166" s="184"/>
    </row>
    <row r="3167" spans="6:43" s="37" customFormat="1">
      <c r="F3167" s="131"/>
      <c r="J3167" s="131"/>
      <c r="N3167" s="131"/>
      <c r="W3167" s="5"/>
      <c r="Y3167" s="184"/>
      <c r="AA3167" s="184"/>
      <c r="AQ3167" s="184"/>
    </row>
    <row r="3168" spans="6:43" s="37" customFormat="1">
      <c r="F3168" s="131"/>
      <c r="J3168" s="131"/>
      <c r="N3168" s="131"/>
      <c r="W3168" s="5"/>
      <c r="Y3168" s="184"/>
      <c r="AA3168" s="184"/>
      <c r="AQ3168" s="184"/>
    </row>
    <row r="3169" spans="6:43" s="37" customFormat="1">
      <c r="F3169" s="131"/>
      <c r="J3169" s="131"/>
      <c r="N3169" s="131"/>
      <c r="W3169" s="5"/>
      <c r="Y3169" s="184"/>
      <c r="AA3169" s="184"/>
      <c r="AQ3169" s="184"/>
    </row>
    <row r="3170" spans="6:43" s="37" customFormat="1">
      <c r="F3170" s="131"/>
      <c r="J3170" s="131"/>
      <c r="N3170" s="131"/>
      <c r="W3170" s="5"/>
      <c r="Y3170" s="184"/>
      <c r="AA3170" s="184"/>
      <c r="AQ3170" s="184"/>
    </row>
    <row r="3171" spans="6:43" s="37" customFormat="1">
      <c r="F3171" s="131"/>
      <c r="J3171" s="131"/>
      <c r="N3171" s="131"/>
      <c r="W3171" s="5"/>
      <c r="Y3171" s="184"/>
      <c r="AA3171" s="184"/>
      <c r="AQ3171" s="184"/>
    </row>
    <row r="3172" spans="6:43" s="37" customFormat="1">
      <c r="F3172" s="131"/>
      <c r="J3172" s="131"/>
      <c r="N3172" s="131"/>
      <c r="W3172" s="5"/>
      <c r="Y3172" s="184"/>
      <c r="AA3172" s="184"/>
      <c r="AQ3172" s="184"/>
    </row>
    <row r="3173" spans="6:43" s="37" customFormat="1">
      <c r="F3173" s="131"/>
      <c r="J3173" s="131"/>
      <c r="N3173" s="131"/>
      <c r="W3173" s="5"/>
      <c r="Y3173" s="184"/>
      <c r="AA3173" s="184"/>
      <c r="AQ3173" s="184"/>
    </row>
    <row r="3174" spans="6:43" s="37" customFormat="1">
      <c r="F3174" s="131"/>
      <c r="J3174" s="131"/>
      <c r="N3174" s="131"/>
      <c r="W3174" s="5"/>
      <c r="Y3174" s="184"/>
      <c r="AA3174" s="184"/>
      <c r="AQ3174" s="184"/>
    </row>
    <row r="3175" spans="6:43" s="37" customFormat="1">
      <c r="F3175" s="131"/>
      <c r="J3175" s="131"/>
      <c r="N3175" s="131"/>
      <c r="W3175" s="5"/>
      <c r="Y3175" s="184"/>
      <c r="AA3175" s="184"/>
      <c r="AQ3175" s="184"/>
    </row>
    <row r="3176" spans="6:43" s="37" customFormat="1">
      <c r="F3176" s="131"/>
      <c r="J3176" s="131"/>
      <c r="N3176" s="131"/>
      <c r="W3176" s="5"/>
      <c r="Y3176" s="184"/>
      <c r="AA3176" s="184"/>
      <c r="AQ3176" s="184"/>
    </row>
    <row r="3177" spans="6:43" s="37" customFormat="1">
      <c r="F3177" s="131"/>
      <c r="J3177" s="131"/>
      <c r="N3177" s="131"/>
      <c r="W3177" s="5"/>
      <c r="Y3177" s="184"/>
      <c r="AA3177" s="184"/>
      <c r="AQ3177" s="184"/>
    </row>
    <row r="3178" spans="6:43" s="37" customFormat="1">
      <c r="F3178" s="131"/>
      <c r="J3178" s="131"/>
      <c r="N3178" s="131"/>
      <c r="W3178" s="5"/>
      <c r="Y3178" s="184"/>
      <c r="AA3178" s="184"/>
      <c r="AQ3178" s="184"/>
    </row>
    <row r="3179" spans="6:43" s="37" customFormat="1">
      <c r="F3179" s="131"/>
      <c r="J3179" s="131"/>
      <c r="N3179" s="131"/>
      <c r="W3179" s="5"/>
      <c r="Y3179" s="184"/>
      <c r="AA3179" s="184"/>
      <c r="AQ3179" s="184"/>
    </row>
    <row r="3180" spans="6:43" s="37" customFormat="1">
      <c r="F3180" s="131"/>
      <c r="J3180" s="131"/>
      <c r="N3180" s="131"/>
      <c r="W3180" s="5"/>
      <c r="Y3180" s="184"/>
      <c r="AA3180" s="184"/>
      <c r="AQ3180" s="184"/>
    </row>
    <row r="3181" spans="6:43" s="37" customFormat="1">
      <c r="F3181" s="131"/>
      <c r="J3181" s="131"/>
      <c r="N3181" s="131"/>
      <c r="W3181" s="5"/>
      <c r="Y3181" s="184"/>
      <c r="AA3181" s="184"/>
      <c r="AQ3181" s="184"/>
    </row>
    <row r="3182" spans="6:43" s="37" customFormat="1">
      <c r="F3182" s="131"/>
      <c r="J3182" s="131"/>
      <c r="N3182" s="131"/>
      <c r="W3182" s="5"/>
      <c r="Y3182" s="184"/>
      <c r="AA3182" s="184"/>
      <c r="AQ3182" s="184"/>
    </row>
    <row r="3183" spans="6:43" s="37" customFormat="1">
      <c r="F3183" s="131"/>
      <c r="J3183" s="131"/>
      <c r="N3183" s="131"/>
      <c r="W3183" s="5"/>
      <c r="Y3183" s="184"/>
      <c r="AA3183" s="184"/>
      <c r="AQ3183" s="184"/>
    </row>
    <row r="3184" spans="6:43" s="37" customFormat="1">
      <c r="F3184" s="131"/>
      <c r="J3184" s="131"/>
      <c r="N3184" s="131"/>
      <c r="W3184" s="5"/>
      <c r="Y3184" s="184"/>
      <c r="AA3184" s="184"/>
      <c r="AQ3184" s="184"/>
    </row>
    <row r="3185" spans="6:43" s="37" customFormat="1">
      <c r="F3185" s="131"/>
      <c r="J3185" s="131"/>
      <c r="N3185" s="131"/>
      <c r="W3185" s="5"/>
      <c r="Y3185" s="184"/>
      <c r="AA3185" s="184"/>
      <c r="AQ3185" s="184"/>
    </row>
    <row r="3186" spans="6:43" s="37" customFormat="1">
      <c r="F3186" s="131"/>
      <c r="J3186" s="131"/>
      <c r="N3186" s="131"/>
      <c r="W3186" s="5"/>
      <c r="Y3186" s="184"/>
      <c r="AA3186" s="184"/>
      <c r="AQ3186" s="184"/>
    </row>
    <row r="3187" spans="6:43" s="37" customFormat="1">
      <c r="F3187" s="131"/>
      <c r="J3187" s="131"/>
      <c r="N3187" s="131"/>
      <c r="W3187" s="5"/>
      <c r="Y3187" s="184"/>
      <c r="AA3187" s="184"/>
      <c r="AQ3187" s="184"/>
    </row>
    <row r="3188" spans="6:43" s="37" customFormat="1">
      <c r="F3188" s="131"/>
      <c r="J3188" s="131"/>
      <c r="N3188" s="131"/>
      <c r="W3188" s="5"/>
      <c r="Y3188" s="184"/>
      <c r="AA3188" s="184"/>
      <c r="AQ3188" s="184"/>
    </row>
    <row r="3189" spans="6:43" s="37" customFormat="1">
      <c r="F3189" s="131"/>
      <c r="J3189" s="131"/>
      <c r="N3189" s="131"/>
      <c r="W3189" s="5"/>
      <c r="Y3189" s="184"/>
      <c r="AA3189" s="184"/>
      <c r="AQ3189" s="184"/>
    </row>
    <row r="3190" spans="6:43" s="37" customFormat="1">
      <c r="F3190" s="131"/>
      <c r="J3190" s="131"/>
      <c r="N3190" s="131"/>
      <c r="W3190" s="5"/>
      <c r="Y3190" s="184"/>
      <c r="AA3190" s="184"/>
      <c r="AQ3190" s="184"/>
    </row>
    <row r="3191" spans="6:43" s="37" customFormat="1">
      <c r="F3191" s="131"/>
      <c r="J3191" s="131"/>
      <c r="N3191" s="131"/>
      <c r="W3191" s="5"/>
      <c r="Y3191" s="184"/>
      <c r="AA3191" s="184"/>
      <c r="AQ3191" s="184"/>
    </row>
    <row r="3192" spans="6:43" s="37" customFormat="1">
      <c r="F3192" s="131"/>
      <c r="J3192" s="131"/>
      <c r="N3192" s="131"/>
      <c r="W3192" s="5"/>
      <c r="Y3192" s="184"/>
      <c r="AA3192" s="184"/>
      <c r="AQ3192" s="184"/>
    </row>
    <row r="3193" spans="6:43" s="37" customFormat="1">
      <c r="F3193" s="131"/>
      <c r="J3193" s="131"/>
      <c r="N3193" s="131"/>
      <c r="W3193" s="5"/>
      <c r="Y3193" s="184"/>
      <c r="AA3193" s="184"/>
      <c r="AQ3193" s="184"/>
    </row>
    <row r="3194" spans="6:43" s="37" customFormat="1">
      <c r="F3194" s="131"/>
      <c r="J3194" s="131"/>
      <c r="N3194" s="131"/>
      <c r="W3194" s="5"/>
      <c r="Y3194" s="184"/>
      <c r="AA3194" s="184"/>
      <c r="AQ3194" s="184"/>
    </row>
    <row r="3195" spans="6:43" s="37" customFormat="1">
      <c r="F3195" s="131"/>
      <c r="J3195" s="131"/>
      <c r="N3195" s="131"/>
      <c r="W3195" s="5"/>
      <c r="Y3195" s="184"/>
      <c r="AA3195" s="184"/>
      <c r="AQ3195" s="184"/>
    </row>
    <row r="3196" spans="6:43" s="37" customFormat="1">
      <c r="F3196" s="131"/>
      <c r="J3196" s="131"/>
      <c r="N3196" s="131"/>
      <c r="W3196" s="5"/>
      <c r="Y3196" s="184"/>
      <c r="AA3196" s="184"/>
      <c r="AQ3196" s="184"/>
    </row>
    <row r="3197" spans="6:43" s="37" customFormat="1">
      <c r="F3197" s="131"/>
      <c r="J3197" s="131"/>
      <c r="N3197" s="131"/>
      <c r="W3197" s="5"/>
      <c r="Y3197" s="184"/>
      <c r="AA3197" s="184"/>
      <c r="AQ3197" s="184"/>
    </row>
    <row r="3198" spans="6:43" s="37" customFormat="1">
      <c r="F3198" s="131"/>
      <c r="J3198" s="131"/>
      <c r="N3198" s="131"/>
      <c r="W3198" s="5"/>
      <c r="Y3198" s="184"/>
      <c r="AA3198" s="184"/>
      <c r="AQ3198" s="184"/>
    </row>
    <row r="3199" spans="6:43" s="37" customFormat="1">
      <c r="F3199" s="131"/>
      <c r="J3199" s="131"/>
      <c r="N3199" s="131"/>
      <c r="W3199" s="5"/>
      <c r="Y3199" s="184"/>
      <c r="AA3199" s="184"/>
      <c r="AQ3199" s="184"/>
    </row>
    <row r="3200" spans="6:43" s="37" customFormat="1">
      <c r="F3200" s="131"/>
      <c r="J3200" s="131"/>
      <c r="N3200" s="131"/>
      <c r="W3200" s="5"/>
      <c r="Y3200" s="184"/>
      <c r="AA3200" s="184"/>
      <c r="AQ3200" s="184"/>
    </row>
    <row r="3201" spans="6:43" s="37" customFormat="1">
      <c r="F3201" s="131"/>
      <c r="J3201" s="131"/>
      <c r="N3201" s="131"/>
      <c r="W3201" s="5"/>
      <c r="Y3201" s="184"/>
      <c r="AA3201" s="184"/>
      <c r="AQ3201" s="184"/>
    </row>
    <row r="3202" spans="6:43" s="37" customFormat="1">
      <c r="F3202" s="131"/>
      <c r="J3202" s="131"/>
      <c r="N3202" s="131"/>
      <c r="W3202" s="5"/>
      <c r="Y3202" s="184"/>
      <c r="AA3202" s="184"/>
      <c r="AQ3202" s="184"/>
    </row>
    <row r="3203" spans="6:43" s="37" customFormat="1">
      <c r="F3203" s="131"/>
      <c r="J3203" s="131"/>
      <c r="N3203" s="131"/>
      <c r="W3203" s="5"/>
      <c r="Y3203" s="184"/>
      <c r="AA3203" s="184"/>
      <c r="AQ3203" s="184"/>
    </row>
    <row r="3204" spans="6:43" s="37" customFormat="1">
      <c r="F3204" s="131"/>
      <c r="J3204" s="131"/>
      <c r="N3204" s="131"/>
      <c r="W3204" s="5"/>
      <c r="Y3204" s="184"/>
      <c r="AA3204" s="184"/>
      <c r="AQ3204" s="184"/>
    </row>
    <row r="3205" spans="6:43" s="37" customFormat="1">
      <c r="F3205" s="131"/>
      <c r="J3205" s="131"/>
      <c r="N3205" s="131"/>
      <c r="W3205" s="5"/>
      <c r="Y3205" s="184"/>
      <c r="AA3205" s="184"/>
      <c r="AQ3205" s="184"/>
    </row>
    <row r="3206" spans="6:43" s="37" customFormat="1">
      <c r="F3206" s="131"/>
      <c r="J3206" s="131"/>
      <c r="N3206" s="131"/>
      <c r="W3206" s="5"/>
      <c r="Y3206" s="184"/>
      <c r="AA3206" s="184"/>
      <c r="AQ3206" s="184"/>
    </row>
    <row r="3207" spans="6:43" s="37" customFormat="1">
      <c r="F3207" s="131"/>
      <c r="J3207" s="131"/>
      <c r="N3207" s="131"/>
      <c r="W3207" s="5"/>
      <c r="Y3207" s="184"/>
      <c r="AA3207" s="184"/>
      <c r="AQ3207" s="184"/>
    </row>
    <row r="3208" spans="6:43" s="37" customFormat="1">
      <c r="F3208" s="131"/>
      <c r="J3208" s="131"/>
      <c r="N3208" s="131"/>
      <c r="W3208" s="5"/>
      <c r="Y3208" s="184"/>
      <c r="AA3208" s="184"/>
      <c r="AQ3208" s="184"/>
    </row>
    <row r="3209" spans="6:43" s="37" customFormat="1">
      <c r="F3209" s="131"/>
      <c r="J3209" s="131"/>
      <c r="N3209" s="131"/>
      <c r="W3209" s="5"/>
      <c r="Y3209" s="184"/>
      <c r="AA3209" s="184"/>
      <c r="AQ3209" s="184"/>
    </row>
    <row r="3210" spans="6:43" s="37" customFormat="1">
      <c r="F3210" s="131"/>
      <c r="J3210" s="131"/>
      <c r="N3210" s="131"/>
      <c r="W3210" s="5"/>
      <c r="Y3210" s="184"/>
      <c r="AA3210" s="184"/>
      <c r="AQ3210" s="184"/>
    </row>
    <row r="3211" spans="6:43" s="37" customFormat="1">
      <c r="F3211" s="131"/>
      <c r="J3211" s="131"/>
      <c r="N3211" s="131"/>
      <c r="W3211" s="5"/>
      <c r="Y3211" s="184"/>
      <c r="AA3211" s="184"/>
      <c r="AQ3211" s="184"/>
    </row>
    <row r="3212" spans="6:43" s="37" customFormat="1">
      <c r="F3212" s="131"/>
      <c r="J3212" s="131"/>
      <c r="N3212" s="131"/>
      <c r="W3212" s="5"/>
      <c r="Y3212" s="184"/>
      <c r="AA3212" s="184"/>
      <c r="AQ3212" s="184"/>
    </row>
    <row r="3213" spans="6:43" s="37" customFormat="1">
      <c r="F3213" s="131"/>
      <c r="J3213" s="131"/>
      <c r="N3213" s="131"/>
      <c r="W3213" s="5"/>
      <c r="Y3213" s="184"/>
      <c r="AA3213" s="184"/>
      <c r="AQ3213" s="184"/>
    </row>
    <row r="3214" spans="6:43" s="37" customFormat="1">
      <c r="F3214" s="131"/>
      <c r="J3214" s="131"/>
      <c r="N3214" s="131"/>
      <c r="W3214" s="5"/>
      <c r="Y3214" s="184"/>
      <c r="AA3214" s="184"/>
      <c r="AQ3214" s="184"/>
    </row>
    <row r="3215" spans="6:43" s="37" customFormat="1">
      <c r="F3215" s="131"/>
      <c r="J3215" s="131"/>
      <c r="N3215" s="131"/>
      <c r="W3215" s="5"/>
      <c r="Y3215" s="184"/>
      <c r="AA3215" s="184"/>
      <c r="AQ3215" s="184"/>
    </row>
    <row r="3216" spans="6:43" s="37" customFormat="1">
      <c r="F3216" s="131"/>
      <c r="J3216" s="131"/>
      <c r="N3216" s="131"/>
      <c r="W3216" s="5"/>
      <c r="Y3216" s="184"/>
      <c r="AA3216" s="184"/>
      <c r="AQ3216" s="184"/>
    </row>
    <row r="3217" spans="6:43" s="37" customFormat="1">
      <c r="F3217" s="131"/>
      <c r="J3217" s="131"/>
      <c r="N3217" s="131"/>
      <c r="W3217" s="5"/>
      <c r="Y3217" s="184"/>
      <c r="AA3217" s="184"/>
      <c r="AQ3217" s="184"/>
    </row>
    <row r="3218" spans="6:43" s="37" customFormat="1">
      <c r="F3218" s="131"/>
      <c r="J3218" s="131"/>
      <c r="N3218" s="131"/>
      <c r="W3218" s="5"/>
      <c r="Y3218" s="184"/>
      <c r="AA3218" s="184"/>
      <c r="AQ3218" s="184"/>
    </row>
    <row r="3219" spans="6:43" s="37" customFormat="1">
      <c r="F3219" s="131"/>
      <c r="J3219" s="131"/>
      <c r="N3219" s="131"/>
      <c r="W3219" s="5"/>
      <c r="Y3219" s="184"/>
      <c r="AA3219" s="184"/>
      <c r="AQ3219" s="184"/>
    </row>
    <row r="3220" spans="6:43" s="37" customFormat="1">
      <c r="F3220" s="131"/>
      <c r="J3220" s="131"/>
      <c r="N3220" s="131"/>
      <c r="W3220" s="5"/>
      <c r="Y3220" s="184"/>
      <c r="AA3220" s="184"/>
      <c r="AQ3220" s="184"/>
    </row>
    <row r="3221" spans="6:43" s="37" customFormat="1">
      <c r="F3221" s="131"/>
      <c r="J3221" s="131"/>
      <c r="N3221" s="131"/>
      <c r="W3221" s="5"/>
      <c r="Y3221" s="184"/>
      <c r="AA3221" s="184"/>
      <c r="AQ3221" s="184"/>
    </row>
    <row r="3222" spans="6:43" s="37" customFormat="1">
      <c r="F3222" s="131"/>
      <c r="J3222" s="131"/>
      <c r="N3222" s="131"/>
      <c r="W3222" s="5"/>
      <c r="Y3222" s="184"/>
      <c r="AA3222" s="184"/>
      <c r="AQ3222" s="184"/>
    </row>
    <row r="3223" spans="6:43" s="37" customFormat="1">
      <c r="F3223" s="131"/>
      <c r="J3223" s="131"/>
      <c r="N3223" s="131"/>
      <c r="W3223" s="5"/>
      <c r="Y3223" s="184"/>
      <c r="AA3223" s="184"/>
      <c r="AQ3223" s="184"/>
    </row>
    <row r="3224" spans="6:43" s="37" customFormat="1">
      <c r="F3224" s="131"/>
      <c r="J3224" s="131"/>
      <c r="N3224" s="131"/>
      <c r="W3224" s="5"/>
      <c r="Y3224" s="184"/>
      <c r="AA3224" s="184"/>
      <c r="AQ3224" s="184"/>
    </row>
    <row r="3225" spans="6:43" s="37" customFormat="1">
      <c r="F3225" s="131"/>
      <c r="J3225" s="131"/>
      <c r="N3225" s="131"/>
      <c r="W3225" s="5"/>
      <c r="Y3225" s="184"/>
      <c r="AA3225" s="184"/>
      <c r="AQ3225" s="184"/>
    </row>
    <row r="3226" spans="6:43" s="37" customFormat="1">
      <c r="F3226" s="131"/>
      <c r="J3226" s="131"/>
      <c r="N3226" s="131"/>
      <c r="W3226" s="5"/>
      <c r="Y3226" s="184"/>
      <c r="AA3226" s="184"/>
      <c r="AQ3226" s="184"/>
    </row>
    <row r="3227" spans="6:43" s="37" customFormat="1">
      <c r="F3227" s="131"/>
      <c r="J3227" s="131"/>
      <c r="N3227" s="131"/>
      <c r="W3227" s="5"/>
      <c r="Y3227" s="184"/>
      <c r="AA3227" s="184"/>
      <c r="AQ3227" s="184"/>
    </row>
    <row r="3228" spans="6:43" s="37" customFormat="1">
      <c r="F3228" s="131"/>
      <c r="J3228" s="131"/>
      <c r="N3228" s="131"/>
      <c r="W3228" s="5"/>
      <c r="Y3228" s="184"/>
      <c r="AA3228" s="184"/>
      <c r="AQ3228" s="184"/>
    </row>
    <row r="3229" spans="6:43" s="37" customFormat="1">
      <c r="F3229" s="131"/>
      <c r="J3229" s="131"/>
      <c r="N3229" s="131"/>
      <c r="W3229" s="5"/>
      <c r="Y3229" s="184"/>
      <c r="AA3229" s="184"/>
      <c r="AQ3229" s="184"/>
    </row>
    <row r="3230" spans="6:43" s="37" customFormat="1">
      <c r="F3230" s="131"/>
      <c r="J3230" s="131"/>
      <c r="N3230" s="131"/>
      <c r="W3230" s="5"/>
      <c r="Y3230" s="184"/>
      <c r="AA3230" s="184"/>
      <c r="AQ3230" s="184"/>
    </row>
    <row r="3231" spans="6:43" s="37" customFormat="1">
      <c r="F3231" s="131"/>
      <c r="J3231" s="131"/>
      <c r="N3231" s="131"/>
      <c r="W3231" s="5"/>
      <c r="Y3231" s="184"/>
      <c r="AA3231" s="184"/>
      <c r="AQ3231" s="184"/>
    </row>
    <row r="3232" spans="6:43" s="37" customFormat="1">
      <c r="F3232" s="131"/>
      <c r="J3232" s="131"/>
      <c r="N3232" s="131"/>
      <c r="W3232" s="5"/>
      <c r="Y3232" s="184"/>
      <c r="AA3232" s="184"/>
      <c r="AQ3232" s="184"/>
    </row>
    <row r="3233" spans="6:43" s="37" customFormat="1">
      <c r="F3233" s="131"/>
      <c r="J3233" s="131"/>
      <c r="N3233" s="131"/>
      <c r="W3233" s="5"/>
      <c r="Y3233" s="184"/>
      <c r="AA3233" s="184"/>
      <c r="AQ3233" s="184"/>
    </row>
    <row r="3234" spans="6:43" s="37" customFormat="1">
      <c r="F3234" s="131"/>
      <c r="J3234" s="131"/>
      <c r="N3234" s="131"/>
      <c r="W3234" s="5"/>
      <c r="Y3234" s="184"/>
      <c r="AA3234" s="184"/>
      <c r="AQ3234" s="184"/>
    </row>
    <row r="3235" spans="6:43" s="37" customFormat="1">
      <c r="F3235" s="131"/>
      <c r="J3235" s="131"/>
      <c r="N3235" s="131"/>
      <c r="W3235" s="5"/>
      <c r="Y3235" s="184"/>
      <c r="AA3235" s="184"/>
      <c r="AQ3235" s="184"/>
    </row>
    <row r="3236" spans="6:43" s="37" customFormat="1">
      <c r="F3236" s="131"/>
      <c r="J3236" s="131"/>
      <c r="N3236" s="131"/>
      <c r="W3236" s="5"/>
      <c r="Y3236" s="184"/>
      <c r="AA3236" s="184"/>
      <c r="AQ3236" s="184"/>
    </row>
    <row r="3237" spans="6:43" s="37" customFormat="1">
      <c r="F3237" s="131"/>
      <c r="J3237" s="131"/>
      <c r="N3237" s="131"/>
      <c r="W3237" s="5"/>
      <c r="Y3237" s="184"/>
      <c r="AA3237" s="184"/>
      <c r="AQ3237" s="184"/>
    </row>
    <row r="3238" spans="6:43" s="37" customFormat="1">
      <c r="F3238" s="131"/>
      <c r="J3238" s="131"/>
      <c r="N3238" s="131"/>
      <c r="W3238" s="5"/>
      <c r="Y3238" s="184"/>
      <c r="AA3238" s="184"/>
      <c r="AQ3238" s="184"/>
    </row>
    <row r="3239" spans="6:43" s="37" customFormat="1">
      <c r="F3239" s="131"/>
      <c r="J3239" s="131"/>
      <c r="N3239" s="131"/>
      <c r="W3239" s="5"/>
      <c r="Y3239" s="184"/>
      <c r="AA3239" s="184"/>
      <c r="AQ3239" s="184"/>
    </row>
    <row r="3240" spans="6:43" s="37" customFormat="1">
      <c r="F3240" s="131"/>
      <c r="J3240" s="131"/>
      <c r="N3240" s="131"/>
      <c r="W3240" s="5"/>
      <c r="Y3240" s="184"/>
      <c r="AA3240" s="184"/>
      <c r="AQ3240" s="184"/>
    </row>
    <row r="3241" spans="6:43" s="37" customFormat="1">
      <c r="F3241" s="131"/>
      <c r="J3241" s="131"/>
      <c r="N3241" s="131"/>
      <c r="W3241" s="5"/>
      <c r="Y3241" s="184"/>
      <c r="AA3241" s="184"/>
      <c r="AQ3241" s="184"/>
    </row>
    <row r="3242" spans="6:43" s="37" customFormat="1">
      <c r="F3242" s="131"/>
      <c r="J3242" s="131"/>
      <c r="N3242" s="131"/>
      <c r="W3242" s="5"/>
      <c r="Y3242" s="184"/>
      <c r="AA3242" s="184"/>
      <c r="AQ3242" s="184"/>
    </row>
    <row r="3243" spans="6:43" s="37" customFormat="1">
      <c r="F3243" s="131"/>
      <c r="J3243" s="131"/>
      <c r="N3243" s="131"/>
      <c r="W3243" s="5"/>
      <c r="Y3243" s="184"/>
      <c r="AA3243" s="184"/>
      <c r="AQ3243" s="184"/>
    </row>
    <row r="3244" spans="6:43" s="37" customFormat="1">
      <c r="F3244" s="131"/>
      <c r="J3244" s="131"/>
      <c r="N3244" s="131"/>
      <c r="W3244" s="5"/>
      <c r="Y3244" s="184"/>
      <c r="AA3244" s="184"/>
      <c r="AQ3244" s="184"/>
    </row>
    <row r="3245" spans="6:43" s="37" customFormat="1">
      <c r="F3245" s="131"/>
      <c r="J3245" s="131"/>
      <c r="N3245" s="131"/>
      <c r="W3245" s="5"/>
      <c r="Y3245" s="184"/>
      <c r="AA3245" s="184"/>
      <c r="AQ3245" s="184"/>
    </row>
    <row r="3246" spans="6:43" s="37" customFormat="1">
      <c r="F3246" s="131"/>
      <c r="J3246" s="131"/>
      <c r="N3246" s="131"/>
      <c r="W3246" s="5"/>
      <c r="Y3246" s="184"/>
      <c r="AA3246" s="184"/>
      <c r="AQ3246" s="184"/>
    </row>
    <row r="3247" spans="6:43" s="37" customFormat="1">
      <c r="F3247" s="131"/>
      <c r="J3247" s="131"/>
      <c r="N3247" s="131"/>
      <c r="W3247" s="5"/>
      <c r="Y3247" s="184"/>
      <c r="AA3247" s="184"/>
      <c r="AQ3247" s="184"/>
    </row>
    <row r="3248" spans="6:43" s="37" customFormat="1">
      <c r="F3248" s="131"/>
      <c r="J3248" s="131"/>
      <c r="N3248" s="131"/>
      <c r="W3248" s="5"/>
      <c r="Y3248" s="184"/>
      <c r="AA3248" s="184"/>
      <c r="AQ3248" s="184"/>
    </row>
    <row r="3249" spans="6:43" s="37" customFormat="1">
      <c r="F3249" s="131"/>
      <c r="J3249" s="131"/>
      <c r="N3249" s="131"/>
      <c r="W3249" s="5"/>
      <c r="Y3249" s="184"/>
      <c r="AA3249" s="184"/>
      <c r="AQ3249" s="184"/>
    </row>
    <row r="3250" spans="6:43" s="37" customFormat="1">
      <c r="F3250" s="131"/>
      <c r="J3250" s="131"/>
      <c r="N3250" s="131"/>
      <c r="W3250" s="5"/>
      <c r="Y3250" s="184"/>
      <c r="AA3250" s="184"/>
      <c r="AQ3250" s="184"/>
    </row>
    <row r="3251" spans="6:43" s="37" customFormat="1">
      <c r="F3251" s="131"/>
      <c r="J3251" s="131"/>
      <c r="N3251" s="131"/>
      <c r="W3251" s="5"/>
      <c r="Y3251" s="184"/>
      <c r="AA3251" s="184"/>
      <c r="AQ3251" s="184"/>
    </row>
    <row r="3252" spans="6:43" s="37" customFormat="1">
      <c r="F3252" s="131"/>
      <c r="J3252" s="131"/>
      <c r="N3252" s="131"/>
      <c r="W3252" s="5"/>
      <c r="Y3252" s="184"/>
      <c r="AA3252" s="184"/>
      <c r="AQ3252" s="184"/>
    </row>
    <row r="3253" spans="6:43" s="37" customFormat="1">
      <c r="F3253" s="131"/>
      <c r="J3253" s="131"/>
      <c r="N3253" s="131"/>
      <c r="W3253" s="5"/>
      <c r="Y3253" s="184"/>
      <c r="AA3253" s="184"/>
      <c r="AQ3253" s="184"/>
    </row>
    <row r="3254" spans="6:43" s="37" customFormat="1">
      <c r="F3254" s="131"/>
      <c r="J3254" s="131"/>
      <c r="N3254" s="131"/>
      <c r="W3254" s="5"/>
      <c r="Y3254" s="184"/>
      <c r="AA3254" s="184"/>
      <c r="AQ3254" s="184"/>
    </row>
    <row r="3255" spans="6:43" s="37" customFormat="1">
      <c r="F3255" s="131"/>
      <c r="J3255" s="131"/>
      <c r="N3255" s="131"/>
      <c r="W3255" s="5"/>
      <c r="Y3255" s="184"/>
      <c r="AA3255" s="184"/>
      <c r="AQ3255" s="184"/>
    </row>
    <row r="3256" spans="6:43" s="37" customFormat="1">
      <c r="F3256" s="131"/>
      <c r="J3256" s="131"/>
      <c r="N3256" s="131"/>
      <c r="W3256" s="5"/>
      <c r="Y3256" s="184"/>
      <c r="AA3256" s="184"/>
      <c r="AQ3256" s="184"/>
    </row>
    <row r="3257" spans="6:43" s="37" customFormat="1">
      <c r="F3257" s="131"/>
      <c r="J3257" s="131"/>
      <c r="N3257" s="131"/>
      <c r="W3257" s="5"/>
      <c r="Y3257" s="184"/>
      <c r="AA3257" s="184"/>
      <c r="AQ3257" s="184"/>
    </row>
    <row r="3258" spans="6:43" s="37" customFormat="1">
      <c r="F3258" s="131"/>
      <c r="J3258" s="131"/>
      <c r="N3258" s="131"/>
      <c r="W3258" s="5"/>
      <c r="Y3258" s="184"/>
      <c r="AA3258" s="184"/>
      <c r="AQ3258" s="184"/>
    </row>
    <row r="3259" spans="6:43" s="37" customFormat="1">
      <c r="F3259" s="131"/>
      <c r="J3259" s="131"/>
      <c r="N3259" s="131"/>
      <c r="W3259" s="5"/>
      <c r="Y3259" s="184"/>
      <c r="AA3259" s="184"/>
      <c r="AQ3259" s="184"/>
    </row>
    <row r="3260" spans="6:43" s="37" customFormat="1">
      <c r="F3260" s="131"/>
      <c r="J3260" s="131"/>
      <c r="N3260" s="131"/>
      <c r="W3260" s="5"/>
      <c r="Y3260" s="184"/>
      <c r="AA3260" s="184"/>
      <c r="AQ3260" s="184"/>
    </row>
    <row r="3261" spans="6:43" s="37" customFormat="1">
      <c r="F3261" s="131"/>
      <c r="J3261" s="131"/>
      <c r="N3261" s="131"/>
      <c r="W3261" s="5"/>
      <c r="Y3261" s="184"/>
      <c r="AA3261" s="184"/>
      <c r="AQ3261" s="184"/>
    </row>
    <row r="3262" spans="6:43" s="37" customFormat="1">
      <c r="F3262" s="131"/>
      <c r="J3262" s="131"/>
      <c r="N3262" s="131"/>
      <c r="W3262" s="5"/>
      <c r="Y3262" s="184"/>
      <c r="AA3262" s="184"/>
      <c r="AQ3262" s="184"/>
    </row>
    <row r="3263" spans="6:43" s="37" customFormat="1">
      <c r="F3263" s="131"/>
      <c r="J3263" s="131"/>
      <c r="N3263" s="131"/>
      <c r="W3263" s="5"/>
      <c r="Y3263" s="184"/>
      <c r="AA3263" s="184"/>
      <c r="AQ3263" s="184"/>
    </row>
    <row r="3264" spans="6:43" s="37" customFormat="1">
      <c r="F3264" s="131"/>
      <c r="J3264" s="131"/>
      <c r="N3264" s="131"/>
      <c r="W3264" s="5"/>
      <c r="Y3264" s="184"/>
      <c r="AA3264" s="184"/>
      <c r="AQ3264" s="184"/>
    </row>
    <row r="3265" spans="6:43" s="37" customFormat="1">
      <c r="F3265" s="131"/>
      <c r="J3265" s="131"/>
      <c r="N3265" s="131"/>
      <c r="W3265" s="5"/>
      <c r="Y3265" s="184"/>
      <c r="AA3265" s="184"/>
      <c r="AQ3265" s="184"/>
    </row>
    <row r="3266" spans="6:43" s="37" customFormat="1">
      <c r="F3266" s="131"/>
      <c r="J3266" s="131"/>
      <c r="N3266" s="131"/>
      <c r="W3266" s="5"/>
      <c r="Y3266" s="184"/>
      <c r="AA3266" s="184"/>
      <c r="AQ3266" s="184"/>
    </row>
    <row r="3267" spans="6:43" s="37" customFormat="1">
      <c r="F3267" s="131"/>
      <c r="J3267" s="131"/>
      <c r="N3267" s="131"/>
      <c r="W3267" s="5"/>
      <c r="Y3267" s="184"/>
      <c r="AA3267" s="184"/>
      <c r="AQ3267" s="184"/>
    </row>
    <row r="3268" spans="6:43" s="37" customFormat="1">
      <c r="F3268" s="131"/>
      <c r="J3268" s="131"/>
      <c r="N3268" s="131"/>
      <c r="W3268" s="5"/>
      <c r="Y3268" s="184"/>
      <c r="AA3268" s="184"/>
      <c r="AQ3268" s="184"/>
    </row>
    <row r="3269" spans="6:43" s="37" customFormat="1">
      <c r="F3269" s="131"/>
      <c r="J3269" s="131"/>
      <c r="N3269" s="131"/>
      <c r="W3269" s="5"/>
      <c r="Y3269" s="184"/>
      <c r="AA3269" s="184"/>
      <c r="AQ3269" s="184"/>
    </row>
    <row r="3270" spans="6:43" s="37" customFormat="1">
      <c r="F3270" s="131"/>
      <c r="J3270" s="131"/>
      <c r="N3270" s="131"/>
      <c r="W3270" s="5"/>
      <c r="Y3270" s="184"/>
      <c r="AA3270" s="184"/>
      <c r="AQ3270" s="184"/>
    </row>
    <row r="3271" spans="6:43" s="37" customFormat="1">
      <c r="F3271" s="131"/>
      <c r="J3271" s="131"/>
      <c r="N3271" s="131"/>
      <c r="W3271" s="5"/>
      <c r="Y3271" s="184"/>
      <c r="AA3271" s="184"/>
      <c r="AQ3271" s="184"/>
    </row>
    <row r="3272" spans="6:43" s="37" customFormat="1">
      <c r="F3272" s="131"/>
      <c r="J3272" s="131"/>
      <c r="N3272" s="131"/>
      <c r="W3272" s="5"/>
      <c r="Y3272" s="184"/>
      <c r="AA3272" s="184"/>
      <c r="AQ3272" s="184"/>
    </row>
    <row r="3273" spans="6:43" s="37" customFormat="1">
      <c r="F3273" s="131"/>
      <c r="J3273" s="131"/>
      <c r="N3273" s="131"/>
      <c r="W3273" s="5"/>
      <c r="Y3273" s="184"/>
      <c r="AA3273" s="184"/>
      <c r="AQ3273" s="184"/>
    </row>
    <row r="3274" spans="6:43" s="37" customFormat="1">
      <c r="F3274" s="131"/>
      <c r="J3274" s="131"/>
      <c r="N3274" s="131"/>
      <c r="W3274" s="5"/>
      <c r="Y3274" s="184"/>
      <c r="AA3274" s="184"/>
      <c r="AQ3274" s="184"/>
    </row>
    <row r="3275" spans="6:43" s="37" customFormat="1">
      <c r="F3275" s="131"/>
      <c r="J3275" s="131"/>
      <c r="N3275" s="131"/>
      <c r="W3275" s="5"/>
      <c r="Y3275" s="184"/>
      <c r="AA3275" s="184"/>
      <c r="AQ3275" s="184"/>
    </row>
    <row r="3276" spans="6:43" s="37" customFormat="1">
      <c r="F3276" s="131"/>
      <c r="J3276" s="131"/>
      <c r="N3276" s="131"/>
      <c r="W3276" s="5"/>
      <c r="Y3276" s="184"/>
      <c r="AA3276" s="184"/>
      <c r="AQ3276" s="184"/>
    </row>
    <row r="3277" spans="6:43" s="37" customFormat="1">
      <c r="F3277" s="131"/>
      <c r="J3277" s="131"/>
      <c r="N3277" s="131"/>
      <c r="W3277" s="5"/>
      <c r="Y3277" s="184"/>
      <c r="AA3277" s="184"/>
      <c r="AQ3277" s="184"/>
    </row>
    <row r="3278" spans="6:43" s="37" customFormat="1">
      <c r="F3278" s="131"/>
      <c r="J3278" s="131"/>
      <c r="N3278" s="131"/>
      <c r="W3278" s="5"/>
      <c r="Y3278" s="184"/>
      <c r="AA3278" s="184"/>
      <c r="AQ3278" s="184"/>
    </row>
    <row r="3279" spans="6:43" s="37" customFormat="1">
      <c r="F3279" s="131"/>
      <c r="J3279" s="131"/>
      <c r="N3279" s="131"/>
      <c r="W3279" s="5"/>
      <c r="Y3279" s="184"/>
      <c r="AA3279" s="184"/>
      <c r="AQ3279" s="184"/>
    </row>
    <row r="3280" spans="6:43" s="37" customFormat="1">
      <c r="F3280" s="131"/>
      <c r="J3280" s="131"/>
      <c r="N3280" s="131"/>
      <c r="W3280" s="5"/>
      <c r="Y3280" s="184"/>
      <c r="AA3280" s="184"/>
      <c r="AQ3280" s="184"/>
    </row>
    <row r="3281" spans="6:43" s="37" customFormat="1">
      <c r="F3281" s="131"/>
      <c r="J3281" s="131"/>
      <c r="N3281" s="131"/>
      <c r="W3281" s="5"/>
      <c r="Y3281" s="184"/>
      <c r="AA3281" s="184"/>
      <c r="AQ3281" s="184"/>
    </row>
    <row r="3282" spans="6:43" s="37" customFormat="1">
      <c r="F3282" s="131"/>
      <c r="J3282" s="131"/>
      <c r="N3282" s="131"/>
      <c r="W3282" s="5"/>
      <c r="Y3282" s="184"/>
      <c r="AA3282" s="184"/>
      <c r="AQ3282" s="184"/>
    </row>
    <row r="3283" spans="6:43" s="37" customFormat="1">
      <c r="F3283" s="131"/>
      <c r="J3283" s="131"/>
      <c r="N3283" s="131"/>
      <c r="W3283" s="5"/>
      <c r="Y3283" s="184"/>
      <c r="AA3283" s="184"/>
      <c r="AQ3283" s="184"/>
    </row>
    <row r="3284" spans="6:43" s="37" customFormat="1">
      <c r="F3284" s="131"/>
      <c r="J3284" s="131"/>
      <c r="N3284" s="131"/>
      <c r="W3284" s="5"/>
      <c r="Y3284" s="184"/>
      <c r="AA3284" s="184"/>
      <c r="AQ3284" s="184"/>
    </row>
    <row r="3285" spans="6:43" s="37" customFormat="1">
      <c r="F3285" s="131"/>
      <c r="J3285" s="131"/>
      <c r="N3285" s="131"/>
      <c r="W3285" s="5"/>
      <c r="Y3285" s="184"/>
      <c r="AA3285" s="184"/>
      <c r="AQ3285" s="184"/>
    </row>
    <row r="3286" spans="6:43" s="37" customFormat="1">
      <c r="F3286" s="131"/>
      <c r="J3286" s="131"/>
      <c r="N3286" s="131"/>
      <c r="W3286" s="5"/>
      <c r="Y3286" s="184"/>
      <c r="AA3286" s="184"/>
      <c r="AQ3286" s="184"/>
    </row>
    <row r="3287" spans="6:43" s="37" customFormat="1">
      <c r="F3287" s="131"/>
      <c r="J3287" s="131"/>
      <c r="N3287" s="131"/>
      <c r="W3287" s="5"/>
      <c r="Y3287" s="184"/>
      <c r="AA3287" s="184"/>
      <c r="AQ3287" s="184"/>
    </row>
    <row r="3288" spans="6:43" s="37" customFormat="1">
      <c r="F3288" s="131"/>
      <c r="J3288" s="131"/>
      <c r="N3288" s="131"/>
      <c r="W3288" s="5"/>
      <c r="Y3288" s="184"/>
      <c r="AA3288" s="184"/>
      <c r="AQ3288" s="184"/>
    </row>
    <row r="3289" spans="6:43" s="37" customFormat="1">
      <c r="F3289" s="131"/>
      <c r="J3289" s="131"/>
      <c r="N3289" s="131"/>
      <c r="W3289" s="5"/>
      <c r="Y3289" s="184"/>
      <c r="AA3289" s="184"/>
      <c r="AQ3289" s="184"/>
    </row>
    <row r="3290" spans="6:43" s="37" customFormat="1">
      <c r="F3290" s="131"/>
      <c r="J3290" s="131"/>
      <c r="N3290" s="131"/>
      <c r="W3290" s="5"/>
      <c r="Y3290" s="184"/>
      <c r="AA3290" s="184"/>
      <c r="AQ3290" s="184"/>
    </row>
    <row r="3291" spans="6:43" s="37" customFormat="1">
      <c r="F3291" s="131"/>
      <c r="J3291" s="131"/>
      <c r="N3291" s="131"/>
      <c r="W3291" s="5"/>
      <c r="Y3291" s="184"/>
      <c r="AA3291" s="184"/>
      <c r="AQ3291" s="184"/>
    </row>
    <row r="3292" spans="6:43" s="37" customFormat="1">
      <c r="F3292" s="131"/>
      <c r="J3292" s="131"/>
      <c r="N3292" s="131"/>
      <c r="W3292" s="5"/>
      <c r="Y3292" s="184"/>
      <c r="AA3292" s="184"/>
      <c r="AQ3292" s="184"/>
    </row>
    <row r="3293" spans="6:43" s="37" customFormat="1">
      <c r="F3293" s="131"/>
      <c r="J3293" s="131"/>
      <c r="N3293" s="131"/>
      <c r="W3293" s="5"/>
      <c r="Y3293" s="184"/>
      <c r="AA3293" s="184"/>
      <c r="AQ3293" s="184"/>
    </row>
    <row r="3294" spans="6:43" s="37" customFormat="1">
      <c r="F3294" s="131"/>
      <c r="J3294" s="131"/>
      <c r="N3294" s="131"/>
      <c r="W3294" s="5"/>
      <c r="Y3294" s="184"/>
      <c r="AA3294" s="184"/>
      <c r="AQ3294" s="184"/>
    </row>
    <row r="3295" spans="6:43" s="37" customFormat="1">
      <c r="F3295" s="131"/>
      <c r="J3295" s="131"/>
      <c r="N3295" s="131"/>
      <c r="W3295" s="5"/>
      <c r="Y3295" s="184"/>
      <c r="AA3295" s="184"/>
      <c r="AQ3295" s="184"/>
    </row>
    <row r="3296" spans="6:43" s="37" customFormat="1">
      <c r="F3296" s="131"/>
      <c r="J3296" s="131"/>
      <c r="N3296" s="131"/>
      <c r="W3296" s="5"/>
      <c r="Y3296" s="184"/>
      <c r="AA3296" s="184"/>
      <c r="AQ3296" s="184"/>
    </row>
    <row r="3297" spans="6:43" s="37" customFormat="1">
      <c r="F3297" s="131"/>
      <c r="J3297" s="131"/>
      <c r="N3297" s="131"/>
      <c r="W3297" s="5"/>
      <c r="Y3297" s="184"/>
      <c r="AA3297" s="184"/>
      <c r="AQ3297" s="184"/>
    </row>
    <row r="3298" spans="6:43" s="37" customFormat="1">
      <c r="F3298" s="131"/>
      <c r="J3298" s="131"/>
      <c r="N3298" s="131"/>
      <c r="W3298" s="5"/>
      <c r="Y3298" s="184"/>
      <c r="AA3298" s="184"/>
      <c r="AQ3298" s="184"/>
    </row>
    <row r="3299" spans="6:43" s="37" customFormat="1">
      <c r="F3299" s="131"/>
      <c r="J3299" s="131"/>
      <c r="N3299" s="131"/>
      <c r="W3299" s="5"/>
      <c r="Y3299" s="184"/>
      <c r="AA3299" s="184"/>
      <c r="AQ3299" s="184"/>
    </row>
    <row r="3300" spans="6:43" s="37" customFormat="1">
      <c r="F3300" s="131"/>
      <c r="J3300" s="131"/>
      <c r="N3300" s="131"/>
      <c r="W3300" s="5"/>
      <c r="Y3300" s="184"/>
      <c r="AA3300" s="184"/>
      <c r="AQ3300" s="184"/>
    </row>
    <row r="3301" spans="6:43" s="37" customFormat="1">
      <c r="F3301" s="131"/>
      <c r="J3301" s="131"/>
      <c r="N3301" s="131"/>
      <c r="W3301" s="5"/>
      <c r="Y3301" s="184"/>
      <c r="AA3301" s="184"/>
      <c r="AQ3301" s="184"/>
    </row>
    <row r="3302" spans="6:43" s="37" customFormat="1">
      <c r="F3302" s="131"/>
      <c r="J3302" s="131"/>
      <c r="N3302" s="131"/>
      <c r="W3302" s="5"/>
      <c r="Y3302" s="184"/>
      <c r="AA3302" s="184"/>
      <c r="AQ3302" s="184"/>
    </row>
    <row r="3303" spans="6:43" s="37" customFormat="1">
      <c r="F3303" s="131"/>
      <c r="J3303" s="131"/>
      <c r="N3303" s="131"/>
      <c r="W3303" s="5"/>
      <c r="Y3303" s="184"/>
      <c r="AA3303" s="184"/>
      <c r="AQ3303" s="184"/>
    </row>
    <row r="3304" spans="6:43" s="37" customFormat="1">
      <c r="F3304" s="131"/>
      <c r="J3304" s="131"/>
      <c r="N3304" s="131"/>
      <c r="W3304" s="5"/>
      <c r="Y3304" s="184"/>
      <c r="AA3304" s="184"/>
      <c r="AQ3304" s="184"/>
    </row>
    <row r="3305" spans="6:43" s="37" customFormat="1">
      <c r="F3305" s="131"/>
      <c r="J3305" s="131"/>
      <c r="N3305" s="131"/>
      <c r="W3305" s="5"/>
      <c r="Y3305" s="184"/>
      <c r="AA3305" s="184"/>
      <c r="AQ3305" s="184"/>
    </row>
    <row r="3306" spans="6:43" s="37" customFormat="1">
      <c r="F3306" s="131"/>
      <c r="J3306" s="131"/>
      <c r="N3306" s="131"/>
      <c r="W3306" s="5"/>
      <c r="Y3306" s="184"/>
      <c r="AA3306" s="184"/>
      <c r="AQ3306" s="184"/>
    </row>
    <row r="3307" spans="6:43" s="37" customFormat="1">
      <c r="F3307" s="131"/>
      <c r="J3307" s="131"/>
      <c r="N3307" s="131"/>
      <c r="W3307" s="5"/>
      <c r="Y3307" s="184"/>
      <c r="AA3307" s="184"/>
      <c r="AQ3307" s="184"/>
    </row>
    <row r="3308" spans="6:43" s="37" customFormat="1">
      <c r="F3308" s="131"/>
      <c r="J3308" s="131"/>
      <c r="N3308" s="131"/>
      <c r="W3308" s="5"/>
      <c r="Y3308" s="184"/>
      <c r="AA3308" s="184"/>
      <c r="AQ3308" s="184"/>
    </row>
    <row r="3309" spans="6:43" s="37" customFormat="1">
      <c r="F3309" s="131"/>
      <c r="J3309" s="131"/>
      <c r="N3309" s="131"/>
      <c r="W3309" s="5"/>
      <c r="Y3309" s="184"/>
      <c r="AA3309" s="184"/>
      <c r="AQ3309" s="184"/>
    </row>
    <row r="3310" spans="6:43" s="37" customFormat="1">
      <c r="F3310" s="131"/>
      <c r="J3310" s="131"/>
      <c r="N3310" s="131"/>
      <c r="W3310" s="5"/>
      <c r="Y3310" s="184"/>
      <c r="AA3310" s="184"/>
      <c r="AQ3310" s="184"/>
    </row>
    <row r="3311" spans="6:43" s="37" customFormat="1">
      <c r="F3311" s="131"/>
      <c r="J3311" s="131"/>
      <c r="N3311" s="131"/>
      <c r="W3311" s="5"/>
      <c r="Y3311" s="184"/>
      <c r="AA3311" s="184"/>
      <c r="AQ3311" s="184"/>
    </row>
    <row r="3312" spans="6:43" s="37" customFormat="1">
      <c r="F3312" s="131"/>
      <c r="J3312" s="131"/>
      <c r="N3312" s="131"/>
      <c r="W3312" s="5"/>
      <c r="Y3312" s="184"/>
      <c r="AA3312" s="184"/>
      <c r="AQ3312" s="184"/>
    </row>
    <row r="3313" spans="6:43" s="37" customFormat="1">
      <c r="F3313" s="131"/>
      <c r="J3313" s="131"/>
      <c r="N3313" s="131"/>
      <c r="W3313" s="5"/>
      <c r="Y3313" s="184"/>
      <c r="AA3313" s="184"/>
      <c r="AQ3313" s="184"/>
    </row>
    <row r="3314" spans="6:43" s="37" customFormat="1">
      <c r="F3314" s="131"/>
      <c r="J3314" s="131"/>
      <c r="N3314" s="131"/>
      <c r="W3314" s="5"/>
      <c r="Y3314" s="184"/>
      <c r="AA3314" s="184"/>
      <c r="AQ3314" s="184"/>
    </row>
    <row r="3315" spans="6:43" s="37" customFormat="1">
      <c r="F3315" s="131"/>
      <c r="J3315" s="131"/>
      <c r="N3315" s="131"/>
      <c r="W3315" s="5"/>
      <c r="Y3315" s="184"/>
      <c r="AA3315" s="184"/>
      <c r="AQ3315" s="184"/>
    </row>
    <row r="3316" spans="6:43" s="37" customFormat="1">
      <c r="F3316" s="131"/>
      <c r="J3316" s="131"/>
      <c r="N3316" s="131"/>
      <c r="W3316" s="5"/>
      <c r="Y3316" s="184"/>
      <c r="AA3316" s="184"/>
      <c r="AQ3316" s="184"/>
    </row>
    <row r="3317" spans="6:43" s="37" customFormat="1">
      <c r="F3317" s="131"/>
      <c r="J3317" s="131"/>
      <c r="N3317" s="131"/>
      <c r="W3317" s="5"/>
      <c r="Y3317" s="184"/>
      <c r="AA3317" s="184"/>
      <c r="AQ3317" s="184"/>
    </row>
    <row r="3318" spans="6:43" s="37" customFormat="1">
      <c r="F3318" s="131"/>
      <c r="J3318" s="131"/>
      <c r="N3318" s="131"/>
      <c r="W3318" s="5"/>
      <c r="Y3318" s="184"/>
      <c r="AA3318" s="184"/>
      <c r="AQ3318" s="184"/>
    </row>
    <row r="3319" spans="6:43" s="37" customFormat="1">
      <c r="F3319" s="131"/>
      <c r="J3319" s="131"/>
      <c r="N3319" s="131"/>
      <c r="W3319" s="5"/>
      <c r="Y3319" s="184"/>
      <c r="AA3319" s="184"/>
      <c r="AQ3319" s="184"/>
    </row>
    <row r="3320" spans="6:43" s="37" customFormat="1">
      <c r="F3320" s="131"/>
      <c r="J3320" s="131"/>
      <c r="N3320" s="131"/>
      <c r="W3320" s="5"/>
      <c r="Y3320" s="184"/>
      <c r="AA3320" s="184"/>
      <c r="AQ3320" s="184"/>
    </row>
    <row r="3321" spans="6:43" s="37" customFormat="1">
      <c r="F3321" s="131"/>
      <c r="J3321" s="131"/>
      <c r="N3321" s="131"/>
      <c r="W3321" s="5"/>
      <c r="Y3321" s="184"/>
      <c r="AA3321" s="184"/>
      <c r="AQ3321" s="184"/>
    </row>
    <row r="3322" spans="6:43" s="37" customFormat="1">
      <c r="F3322" s="131"/>
      <c r="J3322" s="131"/>
      <c r="N3322" s="131"/>
      <c r="W3322" s="5"/>
      <c r="Y3322" s="184"/>
      <c r="AA3322" s="184"/>
      <c r="AQ3322" s="184"/>
    </row>
    <row r="3323" spans="6:43" s="37" customFormat="1">
      <c r="F3323" s="131"/>
      <c r="J3323" s="131"/>
      <c r="N3323" s="131"/>
      <c r="W3323" s="5"/>
      <c r="Y3323" s="184"/>
      <c r="AA3323" s="184"/>
      <c r="AQ3323" s="184"/>
    </row>
    <row r="3324" spans="6:43" s="37" customFormat="1">
      <c r="F3324" s="131"/>
      <c r="J3324" s="131"/>
      <c r="N3324" s="131"/>
      <c r="W3324" s="5"/>
      <c r="Y3324" s="184"/>
      <c r="AA3324" s="184"/>
      <c r="AQ3324" s="184"/>
    </row>
    <row r="3325" spans="6:43" s="37" customFormat="1">
      <c r="F3325" s="131"/>
      <c r="J3325" s="131"/>
      <c r="N3325" s="131"/>
      <c r="W3325" s="5"/>
      <c r="Y3325" s="184"/>
      <c r="AA3325" s="184"/>
      <c r="AQ3325" s="184"/>
    </row>
    <row r="3326" spans="6:43" s="37" customFormat="1">
      <c r="F3326" s="131"/>
      <c r="J3326" s="131"/>
      <c r="N3326" s="131"/>
      <c r="W3326" s="5"/>
      <c r="Y3326" s="184"/>
      <c r="AA3326" s="184"/>
      <c r="AQ3326" s="184"/>
    </row>
    <row r="3327" spans="6:43" s="37" customFormat="1">
      <c r="F3327" s="131"/>
      <c r="J3327" s="131"/>
      <c r="N3327" s="131"/>
      <c r="W3327" s="5"/>
      <c r="Y3327" s="184"/>
      <c r="AA3327" s="184"/>
      <c r="AQ3327" s="184"/>
    </row>
    <row r="3328" spans="6:43" s="37" customFormat="1">
      <c r="F3328" s="131"/>
      <c r="J3328" s="131"/>
      <c r="N3328" s="131"/>
      <c r="W3328" s="5"/>
      <c r="Y3328" s="184"/>
      <c r="AA3328" s="184"/>
      <c r="AQ3328" s="184"/>
    </row>
    <row r="3329" spans="6:43" s="37" customFormat="1">
      <c r="F3329" s="131"/>
      <c r="J3329" s="131"/>
      <c r="N3329" s="131"/>
      <c r="W3329" s="5"/>
      <c r="Y3329" s="184"/>
      <c r="AA3329" s="184"/>
      <c r="AQ3329" s="184"/>
    </row>
    <row r="3330" spans="6:43" s="37" customFormat="1">
      <c r="F3330" s="131"/>
      <c r="J3330" s="131"/>
      <c r="N3330" s="131"/>
      <c r="W3330" s="5"/>
      <c r="Y3330" s="184"/>
      <c r="AA3330" s="184"/>
      <c r="AQ3330" s="184"/>
    </row>
    <row r="3331" spans="6:43" s="37" customFormat="1">
      <c r="F3331" s="131"/>
      <c r="J3331" s="131"/>
      <c r="N3331" s="131"/>
      <c r="W3331" s="5"/>
      <c r="Y3331" s="184"/>
      <c r="AA3331" s="184"/>
      <c r="AQ3331" s="184"/>
    </row>
    <row r="3332" spans="6:43" s="37" customFormat="1">
      <c r="F3332" s="131"/>
      <c r="J3332" s="131"/>
      <c r="N3332" s="131"/>
      <c r="W3332" s="5"/>
      <c r="Y3332" s="184"/>
      <c r="AA3332" s="184"/>
      <c r="AQ3332" s="184"/>
    </row>
    <row r="3333" spans="6:43" s="37" customFormat="1">
      <c r="F3333" s="131"/>
      <c r="J3333" s="131"/>
      <c r="N3333" s="131"/>
      <c r="W3333" s="5"/>
      <c r="Y3333" s="184"/>
      <c r="AA3333" s="184"/>
      <c r="AQ3333" s="184"/>
    </row>
    <row r="3334" spans="6:43" s="37" customFormat="1">
      <c r="F3334" s="131"/>
      <c r="J3334" s="131"/>
      <c r="N3334" s="131"/>
      <c r="W3334" s="5"/>
      <c r="Y3334" s="184"/>
      <c r="AA3334" s="184"/>
      <c r="AQ3334" s="184"/>
    </row>
    <row r="3335" spans="6:43" s="37" customFormat="1">
      <c r="F3335" s="131"/>
      <c r="J3335" s="131"/>
      <c r="N3335" s="131"/>
      <c r="W3335" s="5"/>
      <c r="Y3335" s="184"/>
      <c r="AA3335" s="184"/>
      <c r="AQ3335" s="184"/>
    </row>
    <row r="3336" spans="6:43" s="37" customFormat="1">
      <c r="F3336" s="131"/>
      <c r="J3336" s="131"/>
      <c r="N3336" s="131"/>
      <c r="W3336" s="5"/>
      <c r="Y3336" s="184"/>
      <c r="AA3336" s="184"/>
      <c r="AQ3336" s="184"/>
    </row>
    <row r="3337" spans="6:43" s="37" customFormat="1">
      <c r="F3337" s="131"/>
      <c r="J3337" s="131"/>
      <c r="N3337" s="131"/>
      <c r="W3337" s="5"/>
      <c r="Y3337" s="184"/>
      <c r="AA3337" s="184"/>
      <c r="AQ3337" s="184"/>
    </row>
    <row r="3338" spans="6:43" s="37" customFormat="1">
      <c r="F3338" s="131"/>
      <c r="J3338" s="131"/>
      <c r="N3338" s="131"/>
      <c r="W3338" s="5"/>
      <c r="Y3338" s="184"/>
      <c r="AA3338" s="184"/>
      <c r="AQ3338" s="184"/>
    </row>
    <row r="3339" spans="6:43" s="37" customFormat="1">
      <c r="F3339" s="131"/>
      <c r="J3339" s="131"/>
      <c r="N3339" s="131"/>
      <c r="W3339" s="5"/>
      <c r="Y3339" s="184"/>
      <c r="AA3339" s="184"/>
      <c r="AQ3339" s="184"/>
    </row>
    <row r="3340" spans="6:43" s="37" customFormat="1">
      <c r="F3340" s="131"/>
      <c r="J3340" s="131"/>
      <c r="N3340" s="131"/>
      <c r="W3340" s="5"/>
      <c r="Y3340" s="184"/>
      <c r="AA3340" s="184"/>
      <c r="AQ3340" s="184"/>
    </row>
    <row r="3341" spans="6:43" s="37" customFormat="1">
      <c r="F3341" s="131"/>
      <c r="J3341" s="131"/>
      <c r="N3341" s="131"/>
      <c r="W3341" s="5"/>
      <c r="Y3341" s="184"/>
      <c r="AA3341" s="184"/>
      <c r="AQ3341" s="184"/>
    </row>
    <row r="3342" spans="6:43" s="37" customFormat="1">
      <c r="F3342" s="131"/>
      <c r="J3342" s="131"/>
      <c r="N3342" s="131"/>
      <c r="W3342" s="5"/>
      <c r="Y3342" s="184"/>
      <c r="AA3342" s="184"/>
      <c r="AQ3342" s="184"/>
    </row>
    <row r="3343" spans="6:43" s="37" customFormat="1">
      <c r="F3343" s="131"/>
      <c r="J3343" s="131"/>
      <c r="N3343" s="131"/>
      <c r="W3343" s="5"/>
      <c r="Y3343" s="184"/>
      <c r="AA3343" s="184"/>
      <c r="AQ3343" s="184"/>
    </row>
    <row r="3344" spans="6:43" s="37" customFormat="1">
      <c r="F3344" s="131"/>
      <c r="J3344" s="131"/>
      <c r="N3344" s="131"/>
      <c r="W3344" s="5"/>
      <c r="Y3344" s="184"/>
      <c r="AA3344" s="184"/>
      <c r="AQ3344" s="184"/>
    </row>
    <row r="3345" spans="6:43" s="37" customFormat="1">
      <c r="F3345" s="131"/>
      <c r="J3345" s="131"/>
      <c r="N3345" s="131"/>
      <c r="W3345" s="5"/>
      <c r="Y3345" s="184"/>
      <c r="AA3345" s="184"/>
      <c r="AQ3345" s="184"/>
    </row>
    <row r="3346" spans="6:43" s="37" customFormat="1">
      <c r="F3346" s="131"/>
      <c r="J3346" s="131"/>
      <c r="N3346" s="131"/>
      <c r="W3346" s="5"/>
      <c r="Y3346" s="184"/>
      <c r="AA3346" s="184"/>
      <c r="AQ3346" s="184"/>
    </row>
    <row r="3347" spans="6:43" s="37" customFormat="1">
      <c r="F3347" s="131"/>
      <c r="J3347" s="131"/>
      <c r="N3347" s="131"/>
      <c r="W3347" s="5"/>
      <c r="Y3347" s="184"/>
      <c r="AA3347" s="184"/>
      <c r="AQ3347" s="184"/>
    </row>
    <row r="3348" spans="6:43" s="37" customFormat="1">
      <c r="F3348" s="131"/>
      <c r="J3348" s="131"/>
      <c r="N3348" s="131"/>
      <c r="W3348" s="5"/>
      <c r="Y3348" s="184"/>
      <c r="AA3348" s="184"/>
      <c r="AQ3348" s="184"/>
    </row>
    <row r="3349" spans="6:43" s="37" customFormat="1">
      <c r="F3349" s="131"/>
      <c r="J3349" s="131"/>
      <c r="N3349" s="131"/>
      <c r="W3349" s="5"/>
      <c r="Y3349" s="184"/>
      <c r="AA3349" s="184"/>
      <c r="AQ3349" s="184"/>
    </row>
    <row r="3350" spans="6:43" s="37" customFormat="1">
      <c r="F3350" s="131"/>
      <c r="J3350" s="131"/>
      <c r="N3350" s="131"/>
      <c r="W3350" s="5"/>
      <c r="Y3350" s="184"/>
      <c r="AA3350" s="184"/>
      <c r="AQ3350" s="184"/>
    </row>
    <row r="3351" spans="6:43" s="37" customFormat="1">
      <c r="F3351" s="131"/>
      <c r="J3351" s="131"/>
      <c r="N3351" s="131"/>
      <c r="W3351" s="5"/>
      <c r="Y3351" s="184"/>
      <c r="AA3351" s="184"/>
      <c r="AQ3351" s="184"/>
    </row>
    <row r="3352" spans="6:43" s="37" customFormat="1">
      <c r="F3352" s="131"/>
      <c r="J3352" s="131"/>
      <c r="N3352" s="131"/>
      <c r="W3352" s="5"/>
      <c r="Y3352" s="184"/>
      <c r="AA3352" s="184"/>
      <c r="AQ3352" s="184"/>
    </row>
    <row r="3353" spans="6:43" s="37" customFormat="1">
      <c r="F3353" s="131"/>
      <c r="J3353" s="131"/>
      <c r="N3353" s="131"/>
      <c r="W3353" s="5"/>
      <c r="Y3353" s="184"/>
      <c r="AA3353" s="184"/>
      <c r="AQ3353" s="184"/>
    </row>
    <row r="3354" spans="6:43" s="37" customFormat="1">
      <c r="F3354" s="131"/>
      <c r="J3354" s="131"/>
      <c r="N3354" s="131"/>
      <c r="W3354" s="5"/>
      <c r="Y3354" s="184"/>
      <c r="AA3354" s="184"/>
      <c r="AQ3354" s="184"/>
    </row>
    <row r="3355" spans="6:43" s="37" customFormat="1">
      <c r="F3355" s="131"/>
      <c r="J3355" s="131"/>
      <c r="N3355" s="131"/>
      <c r="W3355" s="5"/>
      <c r="Y3355" s="184"/>
      <c r="AA3355" s="184"/>
      <c r="AQ3355" s="184"/>
    </row>
    <row r="3356" spans="6:43" s="37" customFormat="1">
      <c r="F3356" s="131"/>
      <c r="J3356" s="131"/>
      <c r="N3356" s="131"/>
      <c r="W3356" s="5"/>
      <c r="Y3356" s="184"/>
      <c r="AA3356" s="184"/>
      <c r="AQ3356" s="184"/>
    </row>
    <row r="3357" spans="6:43" s="37" customFormat="1">
      <c r="F3357" s="131"/>
      <c r="J3357" s="131"/>
      <c r="N3357" s="131"/>
      <c r="W3357" s="5"/>
      <c r="Y3357" s="184"/>
      <c r="AA3357" s="184"/>
      <c r="AQ3357" s="184"/>
    </row>
    <row r="3358" spans="6:43" s="37" customFormat="1">
      <c r="F3358" s="131"/>
      <c r="J3358" s="131"/>
      <c r="N3358" s="131"/>
      <c r="W3358" s="5"/>
      <c r="Y3358" s="184"/>
      <c r="AA3358" s="184"/>
      <c r="AQ3358" s="184"/>
    </row>
    <row r="3359" spans="6:43" s="37" customFormat="1">
      <c r="F3359" s="131"/>
      <c r="J3359" s="131"/>
      <c r="N3359" s="131"/>
      <c r="W3359" s="5"/>
      <c r="Y3359" s="184"/>
      <c r="AA3359" s="184"/>
      <c r="AQ3359" s="184"/>
    </row>
    <row r="3360" spans="6:43" s="37" customFormat="1">
      <c r="F3360" s="131"/>
      <c r="J3360" s="131"/>
      <c r="N3360" s="131"/>
      <c r="W3360" s="5"/>
      <c r="Y3360" s="184"/>
      <c r="AA3360" s="184"/>
      <c r="AQ3360" s="184"/>
    </row>
    <row r="3361" spans="6:43" s="37" customFormat="1">
      <c r="F3361" s="131"/>
      <c r="J3361" s="131"/>
      <c r="N3361" s="131"/>
      <c r="W3361" s="5"/>
      <c r="Y3361" s="184"/>
      <c r="AA3361" s="184"/>
      <c r="AQ3361" s="184"/>
    </row>
    <row r="3362" spans="6:43" s="37" customFormat="1">
      <c r="F3362" s="131"/>
      <c r="J3362" s="131"/>
      <c r="N3362" s="131"/>
      <c r="W3362" s="5"/>
      <c r="Y3362" s="184"/>
      <c r="AA3362" s="184"/>
      <c r="AQ3362" s="184"/>
    </row>
    <row r="3363" spans="6:43" s="37" customFormat="1">
      <c r="F3363" s="131"/>
      <c r="J3363" s="131"/>
      <c r="N3363" s="131"/>
      <c r="W3363" s="5"/>
      <c r="Y3363" s="184"/>
      <c r="AA3363" s="184"/>
      <c r="AQ3363" s="184"/>
    </row>
    <row r="3364" spans="6:43" s="37" customFormat="1">
      <c r="F3364" s="131"/>
      <c r="J3364" s="131"/>
      <c r="N3364" s="131"/>
      <c r="W3364" s="5"/>
      <c r="Y3364" s="184"/>
      <c r="AA3364" s="184"/>
      <c r="AQ3364" s="184"/>
    </row>
    <row r="3365" spans="6:43" s="37" customFormat="1">
      <c r="F3365" s="131"/>
      <c r="J3365" s="131"/>
      <c r="N3365" s="131"/>
      <c r="W3365" s="5"/>
      <c r="Y3365" s="184"/>
      <c r="AA3365" s="184"/>
      <c r="AQ3365" s="184"/>
    </row>
    <row r="3366" spans="6:43" s="37" customFormat="1">
      <c r="F3366" s="131"/>
      <c r="J3366" s="131"/>
      <c r="N3366" s="131"/>
      <c r="W3366" s="5"/>
      <c r="Y3366" s="184"/>
      <c r="AA3366" s="184"/>
      <c r="AQ3366" s="184"/>
    </row>
    <row r="3367" spans="6:43" s="37" customFormat="1">
      <c r="F3367" s="131"/>
      <c r="J3367" s="131"/>
      <c r="N3367" s="131"/>
      <c r="W3367" s="5"/>
      <c r="Y3367" s="184"/>
      <c r="AA3367" s="184"/>
      <c r="AQ3367" s="184"/>
    </row>
    <row r="3368" spans="6:43" s="37" customFormat="1">
      <c r="F3368" s="131"/>
      <c r="J3368" s="131"/>
      <c r="N3368" s="131"/>
      <c r="W3368" s="5"/>
      <c r="Y3368" s="184"/>
      <c r="AA3368" s="184"/>
      <c r="AQ3368" s="184"/>
    </row>
    <row r="3369" spans="6:43" s="37" customFormat="1">
      <c r="F3369" s="131"/>
      <c r="J3369" s="131"/>
      <c r="N3369" s="131"/>
      <c r="W3369" s="5"/>
      <c r="Y3369" s="184"/>
      <c r="AA3369" s="184"/>
      <c r="AQ3369" s="184"/>
    </row>
    <row r="3370" spans="6:43" s="37" customFormat="1">
      <c r="F3370" s="131"/>
      <c r="J3370" s="131"/>
      <c r="N3370" s="131"/>
      <c r="W3370" s="5"/>
      <c r="Y3370" s="184"/>
      <c r="AA3370" s="184"/>
      <c r="AQ3370" s="184"/>
    </row>
    <row r="3371" spans="6:43" s="37" customFormat="1">
      <c r="F3371" s="131"/>
      <c r="J3371" s="131"/>
      <c r="N3371" s="131"/>
      <c r="W3371" s="5"/>
      <c r="Y3371" s="184"/>
      <c r="AA3371" s="184"/>
      <c r="AQ3371" s="184"/>
    </row>
    <row r="3372" spans="6:43" s="37" customFormat="1">
      <c r="F3372" s="131"/>
      <c r="J3372" s="131"/>
      <c r="N3372" s="131"/>
      <c r="W3372" s="5"/>
      <c r="Y3372" s="184"/>
      <c r="AA3372" s="184"/>
      <c r="AQ3372" s="184"/>
    </row>
    <row r="3373" spans="6:43" s="37" customFormat="1">
      <c r="F3373" s="131"/>
      <c r="J3373" s="131"/>
      <c r="N3373" s="131"/>
      <c r="W3373" s="5"/>
      <c r="Y3373" s="184"/>
      <c r="AA3373" s="184"/>
      <c r="AQ3373" s="184"/>
    </row>
    <row r="3374" spans="6:43" s="37" customFormat="1">
      <c r="F3374" s="131"/>
      <c r="J3374" s="131"/>
      <c r="N3374" s="131"/>
      <c r="W3374" s="5"/>
      <c r="Y3374" s="184"/>
      <c r="AA3374" s="184"/>
      <c r="AQ3374" s="184"/>
    </row>
    <row r="3375" spans="6:43" s="37" customFormat="1">
      <c r="F3375" s="131"/>
      <c r="J3375" s="131"/>
      <c r="N3375" s="131"/>
      <c r="W3375" s="5"/>
      <c r="Y3375" s="184"/>
      <c r="AA3375" s="184"/>
      <c r="AQ3375" s="184"/>
    </row>
    <row r="3376" spans="6:43" s="37" customFormat="1">
      <c r="F3376" s="131"/>
      <c r="J3376" s="131"/>
      <c r="N3376" s="131"/>
      <c r="W3376" s="5"/>
      <c r="Y3376" s="184"/>
      <c r="AA3376" s="184"/>
      <c r="AQ3376" s="184"/>
    </row>
    <row r="3377" spans="6:43" s="37" customFormat="1">
      <c r="F3377" s="131"/>
      <c r="J3377" s="131"/>
      <c r="N3377" s="131"/>
      <c r="W3377" s="5"/>
      <c r="Y3377" s="184"/>
      <c r="AA3377" s="184"/>
      <c r="AQ3377" s="184"/>
    </row>
    <row r="3378" spans="6:43" s="37" customFormat="1">
      <c r="F3378" s="131"/>
      <c r="J3378" s="131"/>
      <c r="N3378" s="131"/>
      <c r="W3378" s="5"/>
      <c r="Y3378" s="184"/>
      <c r="AA3378" s="184"/>
      <c r="AQ3378" s="184"/>
    </row>
    <row r="3379" spans="6:43" s="37" customFormat="1">
      <c r="F3379" s="131"/>
      <c r="J3379" s="131"/>
      <c r="N3379" s="131"/>
      <c r="W3379" s="5"/>
      <c r="Y3379" s="184"/>
      <c r="AA3379" s="184"/>
      <c r="AQ3379" s="184"/>
    </row>
    <row r="3380" spans="6:43" s="37" customFormat="1">
      <c r="F3380" s="131"/>
      <c r="J3380" s="131"/>
      <c r="N3380" s="131"/>
      <c r="W3380" s="5"/>
      <c r="Y3380" s="184"/>
      <c r="AA3380" s="184"/>
      <c r="AQ3380" s="184"/>
    </row>
    <row r="3381" spans="6:43" s="37" customFormat="1">
      <c r="F3381" s="131"/>
      <c r="J3381" s="131"/>
      <c r="N3381" s="131"/>
      <c r="W3381" s="5"/>
      <c r="Y3381" s="184"/>
      <c r="AA3381" s="184"/>
      <c r="AQ3381" s="184"/>
    </row>
    <row r="3382" spans="6:43" s="37" customFormat="1">
      <c r="F3382" s="131"/>
      <c r="J3382" s="131"/>
      <c r="N3382" s="131"/>
      <c r="W3382" s="5"/>
      <c r="Y3382" s="184"/>
      <c r="AA3382" s="184"/>
      <c r="AQ3382" s="184"/>
    </row>
    <row r="3383" spans="6:43" s="37" customFormat="1">
      <c r="F3383" s="131"/>
      <c r="J3383" s="131"/>
      <c r="N3383" s="131"/>
      <c r="W3383" s="5"/>
      <c r="Y3383" s="184"/>
      <c r="AA3383" s="184"/>
      <c r="AQ3383" s="184"/>
    </row>
    <row r="3384" spans="6:43" s="37" customFormat="1">
      <c r="F3384" s="131"/>
      <c r="J3384" s="131"/>
      <c r="N3384" s="131"/>
      <c r="W3384" s="5"/>
      <c r="Y3384" s="184"/>
      <c r="AA3384" s="184"/>
      <c r="AQ3384" s="184"/>
    </row>
    <row r="3385" spans="6:43" s="37" customFormat="1">
      <c r="F3385" s="131"/>
      <c r="J3385" s="131"/>
      <c r="N3385" s="131"/>
      <c r="W3385" s="5"/>
      <c r="Y3385" s="184"/>
      <c r="AA3385" s="184"/>
      <c r="AQ3385" s="184"/>
    </row>
    <row r="3386" spans="6:43" s="37" customFormat="1">
      <c r="F3386" s="131"/>
      <c r="J3386" s="131"/>
      <c r="N3386" s="131"/>
      <c r="W3386" s="5"/>
      <c r="Y3386" s="184"/>
      <c r="AA3386" s="184"/>
      <c r="AQ3386" s="184"/>
    </row>
    <row r="3387" spans="6:43" s="37" customFormat="1">
      <c r="F3387" s="131"/>
      <c r="J3387" s="131"/>
      <c r="N3387" s="131"/>
      <c r="W3387" s="5"/>
      <c r="Y3387" s="184"/>
      <c r="AA3387" s="184"/>
      <c r="AQ3387" s="184"/>
    </row>
    <row r="3388" spans="6:43" s="37" customFormat="1">
      <c r="F3388" s="131"/>
      <c r="J3388" s="131"/>
      <c r="N3388" s="131"/>
      <c r="W3388" s="5"/>
      <c r="Y3388" s="184"/>
      <c r="AA3388" s="184"/>
      <c r="AQ3388" s="184"/>
    </row>
    <row r="3389" spans="6:43" s="37" customFormat="1">
      <c r="F3389" s="131"/>
      <c r="J3389" s="131"/>
      <c r="N3389" s="131"/>
      <c r="W3389" s="5"/>
      <c r="Y3389" s="184"/>
      <c r="AA3389" s="184"/>
      <c r="AQ3389" s="184"/>
    </row>
    <row r="3390" spans="6:43" s="37" customFormat="1">
      <c r="F3390" s="131"/>
      <c r="J3390" s="131"/>
      <c r="N3390" s="131"/>
      <c r="W3390" s="5"/>
      <c r="Y3390" s="184"/>
      <c r="AA3390" s="184"/>
      <c r="AQ3390" s="184"/>
    </row>
    <row r="3391" spans="6:43" s="37" customFormat="1">
      <c r="F3391" s="131"/>
      <c r="J3391" s="131"/>
      <c r="N3391" s="131"/>
      <c r="W3391" s="5"/>
      <c r="Y3391" s="184"/>
      <c r="AA3391" s="184"/>
      <c r="AQ3391" s="184"/>
    </row>
    <row r="3392" spans="6:43" s="37" customFormat="1">
      <c r="F3392" s="131"/>
      <c r="J3392" s="131"/>
      <c r="N3392" s="131"/>
      <c r="W3392" s="5"/>
      <c r="Y3392" s="184"/>
      <c r="AA3392" s="184"/>
      <c r="AQ3392" s="184"/>
    </row>
    <row r="3393" spans="6:43" s="37" customFormat="1">
      <c r="F3393" s="131"/>
      <c r="J3393" s="131"/>
      <c r="N3393" s="131"/>
      <c r="W3393" s="5"/>
      <c r="Y3393" s="184"/>
      <c r="AA3393" s="184"/>
      <c r="AQ3393" s="184"/>
    </row>
    <row r="3394" spans="6:43" s="37" customFormat="1">
      <c r="F3394" s="131"/>
      <c r="J3394" s="131"/>
      <c r="N3394" s="131"/>
      <c r="W3394" s="5"/>
      <c r="Y3394" s="184"/>
      <c r="AA3394" s="184"/>
      <c r="AQ3394" s="184"/>
    </row>
    <row r="3395" spans="6:43" s="37" customFormat="1">
      <c r="F3395" s="131"/>
      <c r="J3395" s="131"/>
      <c r="N3395" s="131"/>
      <c r="W3395" s="5"/>
      <c r="Y3395" s="184"/>
      <c r="AA3395" s="184"/>
      <c r="AQ3395" s="184"/>
    </row>
    <row r="3396" spans="6:43" s="37" customFormat="1">
      <c r="F3396" s="131"/>
      <c r="J3396" s="131"/>
      <c r="N3396" s="131"/>
      <c r="W3396" s="5"/>
      <c r="Y3396" s="184"/>
      <c r="AA3396" s="184"/>
      <c r="AQ3396" s="184"/>
    </row>
    <row r="3397" spans="6:43" s="37" customFormat="1">
      <c r="F3397" s="131"/>
      <c r="J3397" s="131"/>
      <c r="N3397" s="131"/>
      <c r="W3397" s="5"/>
      <c r="Y3397" s="184"/>
      <c r="AA3397" s="184"/>
      <c r="AQ3397" s="184"/>
    </row>
    <row r="3398" spans="6:43" s="37" customFormat="1">
      <c r="F3398" s="131"/>
      <c r="J3398" s="131"/>
      <c r="N3398" s="131"/>
      <c r="W3398" s="5"/>
      <c r="Y3398" s="184"/>
      <c r="AA3398" s="184"/>
      <c r="AQ3398" s="184"/>
    </row>
    <row r="3399" spans="6:43" s="37" customFormat="1">
      <c r="F3399" s="131"/>
      <c r="J3399" s="131"/>
      <c r="N3399" s="131"/>
      <c r="W3399" s="5"/>
      <c r="Y3399" s="184"/>
      <c r="AA3399" s="184"/>
      <c r="AQ3399" s="184"/>
    </row>
    <row r="3400" spans="6:43" s="37" customFormat="1">
      <c r="F3400" s="131"/>
      <c r="J3400" s="131"/>
      <c r="N3400" s="131"/>
      <c r="W3400" s="5"/>
      <c r="Y3400" s="184"/>
      <c r="AA3400" s="184"/>
      <c r="AQ3400" s="184"/>
    </row>
    <row r="3401" spans="6:43" s="37" customFormat="1">
      <c r="F3401" s="131"/>
      <c r="J3401" s="131"/>
      <c r="N3401" s="131"/>
      <c r="W3401" s="5"/>
      <c r="Y3401" s="184"/>
      <c r="AA3401" s="184"/>
      <c r="AQ3401" s="184"/>
    </row>
    <row r="3402" spans="6:43" s="37" customFormat="1">
      <c r="F3402" s="131"/>
      <c r="J3402" s="131"/>
      <c r="N3402" s="131"/>
      <c r="W3402" s="5"/>
      <c r="Y3402" s="184"/>
      <c r="AA3402" s="184"/>
      <c r="AQ3402" s="184"/>
    </row>
    <row r="3403" spans="6:43" s="37" customFormat="1">
      <c r="F3403" s="131"/>
      <c r="J3403" s="131"/>
      <c r="N3403" s="131"/>
      <c r="W3403" s="5"/>
      <c r="Y3403" s="184"/>
      <c r="AA3403" s="184"/>
      <c r="AQ3403" s="184"/>
    </row>
    <row r="3404" spans="6:43" s="37" customFormat="1">
      <c r="F3404" s="131"/>
      <c r="J3404" s="131"/>
      <c r="N3404" s="131"/>
      <c r="W3404" s="5"/>
      <c r="Y3404" s="184"/>
      <c r="AA3404" s="184"/>
      <c r="AQ3404" s="184"/>
    </row>
    <row r="3405" spans="6:43" s="37" customFormat="1">
      <c r="F3405" s="131"/>
      <c r="J3405" s="131"/>
      <c r="N3405" s="131"/>
      <c r="W3405" s="5"/>
      <c r="Y3405" s="184"/>
      <c r="AA3405" s="184"/>
      <c r="AQ3405" s="184"/>
    </row>
    <row r="3406" spans="6:43" s="37" customFormat="1">
      <c r="F3406" s="131"/>
      <c r="J3406" s="131"/>
      <c r="N3406" s="131"/>
      <c r="W3406" s="5"/>
      <c r="Y3406" s="184"/>
      <c r="AA3406" s="184"/>
      <c r="AQ3406" s="184"/>
    </row>
    <row r="3407" spans="6:43" s="37" customFormat="1">
      <c r="F3407" s="131"/>
      <c r="J3407" s="131"/>
      <c r="N3407" s="131"/>
      <c r="W3407" s="5"/>
      <c r="Y3407" s="184"/>
      <c r="AA3407" s="184"/>
      <c r="AQ3407" s="184"/>
    </row>
    <row r="3408" spans="6:43" s="37" customFormat="1">
      <c r="F3408" s="131"/>
      <c r="J3408" s="131"/>
      <c r="N3408" s="131"/>
      <c r="W3408" s="5"/>
      <c r="Y3408" s="184"/>
      <c r="AA3408" s="184"/>
      <c r="AQ3408" s="184"/>
    </row>
    <row r="3409" spans="6:43" s="37" customFormat="1">
      <c r="F3409" s="131"/>
      <c r="J3409" s="131"/>
      <c r="N3409" s="131"/>
      <c r="W3409" s="5"/>
      <c r="Y3409" s="184"/>
      <c r="AA3409" s="184"/>
      <c r="AQ3409" s="184"/>
    </row>
    <row r="3410" spans="6:43" s="37" customFormat="1">
      <c r="F3410" s="131"/>
      <c r="J3410" s="131"/>
      <c r="N3410" s="131"/>
      <c r="W3410" s="5"/>
      <c r="Y3410" s="184"/>
      <c r="AA3410" s="184"/>
      <c r="AQ3410" s="184"/>
    </row>
    <row r="3411" spans="6:43" s="37" customFormat="1">
      <c r="F3411" s="131"/>
      <c r="J3411" s="131"/>
      <c r="N3411" s="131"/>
      <c r="W3411" s="5"/>
      <c r="Y3411" s="184"/>
      <c r="AA3411" s="184"/>
      <c r="AQ3411" s="184"/>
    </row>
    <row r="3412" spans="6:43" s="37" customFormat="1">
      <c r="F3412" s="131"/>
      <c r="J3412" s="131"/>
      <c r="N3412" s="131"/>
      <c r="W3412" s="5"/>
      <c r="Y3412" s="184"/>
      <c r="AA3412" s="184"/>
      <c r="AQ3412" s="184"/>
    </row>
    <row r="3413" spans="6:43" s="37" customFormat="1">
      <c r="F3413" s="131"/>
      <c r="J3413" s="131"/>
      <c r="N3413" s="131"/>
      <c r="W3413" s="5"/>
      <c r="Y3413" s="184"/>
      <c r="AA3413" s="184"/>
      <c r="AQ3413" s="184"/>
    </row>
    <row r="3414" spans="6:43" s="37" customFormat="1">
      <c r="F3414" s="131"/>
      <c r="J3414" s="131"/>
      <c r="N3414" s="131"/>
      <c r="W3414" s="5"/>
      <c r="Y3414" s="184"/>
      <c r="AA3414" s="184"/>
      <c r="AQ3414" s="184"/>
    </row>
    <row r="3415" spans="6:43" s="37" customFormat="1">
      <c r="F3415" s="131"/>
      <c r="J3415" s="131"/>
      <c r="N3415" s="131"/>
      <c r="W3415" s="5"/>
      <c r="Y3415" s="184"/>
      <c r="AA3415" s="184"/>
      <c r="AQ3415" s="184"/>
    </row>
    <row r="3416" spans="6:43" s="37" customFormat="1">
      <c r="F3416" s="131"/>
      <c r="J3416" s="131"/>
      <c r="N3416" s="131"/>
      <c r="W3416" s="5"/>
      <c r="Y3416" s="184"/>
      <c r="AA3416" s="184"/>
      <c r="AQ3416" s="184"/>
    </row>
    <row r="3417" spans="6:43" s="37" customFormat="1">
      <c r="F3417" s="131"/>
      <c r="J3417" s="131"/>
      <c r="N3417" s="131"/>
      <c r="W3417" s="5"/>
      <c r="Y3417" s="184"/>
      <c r="AA3417" s="184"/>
      <c r="AQ3417" s="184"/>
    </row>
    <row r="3418" spans="6:43" s="37" customFormat="1">
      <c r="F3418" s="131"/>
      <c r="J3418" s="131"/>
      <c r="N3418" s="131"/>
      <c r="W3418" s="5"/>
      <c r="Y3418" s="184"/>
      <c r="AA3418" s="184"/>
      <c r="AQ3418" s="184"/>
    </row>
    <row r="3419" spans="6:43" s="37" customFormat="1">
      <c r="F3419" s="131"/>
      <c r="J3419" s="131"/>
      <c r="N3419" s="131"/>
      <c r="W3419" s="5"/>
      <c r="Y3419" s="184"/>
      <c r="AA3419" s="184"/>
      <c r="AQ3419" s="184"/>
    </row>
    <row r="3420" spans="6:43" s="37" customFormat="1">
      <c r="F3420" s="131"/>
      <c r="J3420" s="131"/>
      <c r="N3420" s="131"/>
      <c r="W3420" s="5"/>
      <c r="Y3420" s="184"/>
      <c r="AA3420" s="184"/>
      <c r="AQ3420" s="184"/>
    </row>
    <row r="3421" spans="6:43" s="37" customFormat="1">
      <c r="F3421" s="131"/>
      <c r="J3421" s="131"/>
      <c r="N3421" s="131"/>
      <c r="W3421" s="5"/>
      <c r="Y3421" s="184"/>
      <c r="AA3421" s="184"/>
      <c r="AQ3421" s="184"/>
    </row>
    <row r="3422" spans="6:43" s="37" customFormat="1">
      <c r="F3422" s="131"/>
      <c r="J3422" s="131"/>
      <c r="N3422" s="131"/>
      <c r="W3422" s="5"/>
      <c r="Y3422" s="184"/>
      <c r="AA3422" s="184"/>
      <c r="AQ3422" s="184"/>
    </row>
    <row r="3423" spans="6:43" s="37" customFormat="1">
      <c r="F3423" s="131"/>
      <c r="J3423" s="131"/>
      <c r="N3423" s="131"/>
      <c r="W3423" s="5"/>
      <c r="Y3423" s="184"/>
      <c r="AA3423" s="184"/>
      <c r="AQ3423" s="184"/>
    </row>
    <row r="3424" spans="6:43" s="37" customFormat="1">
      <c r="F3424" s="131"/>
      <c r="J3424" s="131"/>
      <c r="N3424" s="131"/>
      <c r="W3424" s="5"/>
      <c r="Y3424" s="184"/>
      <c r="AA3424" s="184"/>
      <c r="AQ3424" s="184"/>
    </row>
    <row r="3425" spans="6:43" s="37" customFormat="1">
      <c r="F3425" s="131"/>
      <c r="J3425" s="131"/>
      <c r="N3425" s="131"/>
      <c r="W3425" s="5"/>
      <c r="Y3425" s="184"/>
      <c r="AA3425" s="184"/>
      <c r="AQ3425" s="184"/>
    </row>
    <row r="3426" spans="6:43" s="37" customFormat="1">
      <c r="F3426" s="131"/>
      <c r="J3426" s="131"/>
      <c r="N3426" s="131"/>
      <c r="W3426" s="5"/>
      <c r="Y3426" s="184"/>
      <c r="AA3426" s="184"/>
      <c r="AQ3426" s="184"/>
    </row>
    <row r="3427" spans="6:43" s="37" customFormat="1">
      <c r="F3427" s="131"/>
      <c r="J3427" s="131"/>
      <c r="N3427" s="131"/>
      <c r="W3427" s="5"/>
      <c r="Y3427" s="184"/>
      <c r="AA3427" s="184"/>
      <c r="AQ3427" s="184"/>
    </row>
    <row r="3428" spans="6:43" s="37" customFormat="1">
      <c r="F3428" s="131"/>
      <c r="J3428" s="131"/>
      <c r="N3428" s="131"/>
      <c r="W3428" s="5"/>
      <c r="Y3428" s="184"/>
      <c r="AA3428" s="184"/>
      <c r="AQ3428" s="184"/>
    </row>
    <row r="3429" spans="6:43" s="37" customFormat="1">
      <c r="F3429" s="131"/>
      <c r="J3429" s="131"/>
      <c r="N3429" s="131"/>
      <c r="W3429" s="5"/>
      <c r="Y3429" s="184"/>
      <c r="AA3429" s="184"/>
      <c r="AQ3429" s="184"/>
    </row>
    <row r="3430" spans="6:43" s="37" customFormat="1">
      <c r="F3430" s="131"/>
      <c r="J3430" s="131"/>
      <c r="N3430" s="131"/>
      <c r="W3430" s="5"/>
      <c r="Y3430" s="184"/>
      <c r="AA3430" s="184"/>
      <c r="AQ3430" s="184"/>
    </row>
    <row r="3431" spans="6:43" s="37" customFormat="1">
      <c r="F3431" s="131"/>
      <c r="J3431" s="131"/>
      <c r="N3431" s="131"/>
      <c r="W3431" s="5"/>
      <c r="Y3431" s="184"/>
      <c r="AA3431" s="184"/>
      <c r="AQ3431" s="184"/>
    </row>
    <row r="3432" spans="6:43" s="37" customFormat="1">
      <c r="F3432" s="131"/>
      <c r="J3432" s="131"/>
      <c r="N3432" s="131"/>
      <c r="W3432" s="5"/>
      <c r="Y3432" s="184"/>
      <c r="AA3432" s="184"/>
      <c r="AQ3432" s="184"/>
    </row>
    <row r="3433" spans="6:43" s="37" customFormat="1">
      <c r="F3433" s="131"/>
      <c r="J3433" s="131"/>
      <c r="N3433" s="131"/>
      <c r="W3433" s="5"/>
      <c r="Y3433" s="184"/>
      <c r="AA3433" s="184"/>
      <c r="AQ3433" s="184"/>
    </row>
    <row r="3434" spans="6:43" s="37" customFormat="1">
      <c r="F3434" s="131"/>
      <c r="J3434" s="131"/>
      <c r="N3434" s="131"/>
      <c r="W3434" s="5"/>
      <c r="Y3434" s="184"/>
      <c r="AA3434" s="184"/>
      <c r="AQ3434" s="184"/>
    </row>
    <row r="3435" spans="6:43" s="37" customFormat="1">
      <c r="F3435" s="131"/>
      <c r="J3435" s="131"/>
      <c r="N3435" s="131"/>
      <c r="W3435" s="5"/>
      <c r="Y3435" s="184"/>
      <c r="AA3435" s="184"/>
      <c r="AQ3435" s="184"/>
    </row>
    <row r="3436" spans="6:43" s="37" customFormat="1">
      <c r="F3436" s="131"/>
      <c r="J3436" s="131"/>
      <c r="N3436" s="131"/>
      <c r="W3436" s="5"/>
      <c r="Y3436" s="184"/>
      <c r="AA3436" s="184"/>
      <c r="AQ3436" s="184"/>
    </row>
    <row r="3437" spans="6:43" s="37" customFormat="1">
      <c r="F3437" s="131"/>
      <c r="J3437" s="131"/>
      <c r="N3437" s="131"/>
      <c r="W3437" s="5"/>
      <c r="Y3437" s="184"/>
      <c r="AA3437" s="184"/>
      <c r="AQ3437" s="184"/>
    </row>
    <row r="3438" spans="6:43" s="37" customFormat="1">
      <c r="F3438" s="131"/>
      <c r="J3438" s="131"/>
      <c r="N3438" s="131"/>
      <c r="W3438" s="5"/>
      <c r="Y3438" s="184"/>
      <c r="AA3438" s="184"/>
      <c r="AQ3438" s="184"/>
    </row>
    <row r="3439" spans="6:43" s="37" customFormat="1">
      <c r="F3439" s="131"/>
      <c r="J3439" s="131"/>
      <c r="N3439" s="131"/>
      <c r="W3439" s="5"/>
      <c r="Y3439" s="184"/>
      <c r="AA3439" s="184"/>
      <c r="AQ3439" s="184"/>
    </row>
    <row r="3440" spans="6:43" s="37" customFormat="1">
      <c r="F3440" s="131"/>
      <c r="J3440" s="131"/>
      <c r="N3440" s="131"/>
      <c r="W3440" s="5"/>
      <c r="Y3440" s="184"/>
      <c r="AA3440" s="184"/>
      <c r="AQ3440" s="184"/>
    </row>
    <row r="3441" spans="6:43" s="37" customFormat="1">
      <c r="F3441" s="131"/>
      <c r="J3441" s="131"/>
      <c r="N3441" s="131"/>
      <c r="W3441" s="5"/>
      <c r="Y3441" s="184"/>
      <c r="AA3441" s="184"/>
      <c r="AQ3441" s="184"/>
    </row>
    <row r="3442" spans="6:43" s="37" customFormat="1">
      <c r="F3442" s="131"/>
      <c r="J3442" s="131"/>
      <c r="N3442" s="131"/>
      <c r="W3442" s="5"/>
      <c r="Y3442" s="184"/>
      <c r="AA3442" s="184"/>
      <c r="AQ3442" s="184"/>
    </row>
    <row r="3443" spans="6:43" s="37" customFormat="1">
      <c r="F3443" s="131"/>
      <c r="J3443" s="131"/>
      <c r="N3443" s="131"/>
      <c r="W3443" s="5"/>
      <c r="Y3443" s="184"/>
      <c r="AA3443" s="184"/>
      <c r="AQ3443" s="184"/>
    </row>
    <row r="3444" spans="6:43" s="37" customFormat="1">
      <c r="F3444" s="131"/>
      <c r="J3444" s="131"/>
      <c r="N3444" s="131"/>
      <c r="W3444" s="5"/>
      <c r="Y3444" s="184"/>
      <c r="AA3444" s="184"/>
      <c r="AQ3444" s="184"/>
    </row>
    <row r="3445" spans="6:43" s="37" customFormat="1">
      <c r="F3445" s="131"/>
      <c r="J3445" s="131"/>
      <c r="N3445" s="131"/>
      <c r="W3445" s="5"/>
      <c r="Y3445" s="184"/>
      <c r="AA3445" s="184"/>
      <c r="AQ3445" s="184"/>
    </row>
    <row r="3446" spans="6:43" s="37" customFormat="1">
      <c r="F3446" s="131"/>
      <c r="J3446" s="131"/>
      <c r="N3446" s="131"/>
      <c r="W3446" s="5"/>
      <c r="Y3446" s="184"/>
      <c r="AA3446" s="184"/>
      <c r="AQ3446" s="184"/>
    </row>
    <row r="3447" spans="6:43" s="37" customFormat="1">
      <c r="F3447" s="131"/>
      <c r="J3447" s="131"/>
      <c r="N3447" s="131"/>
      <c r="W3447" s="5"/>
      <c r="Y3447" s="184"/>
      <c r="AA3447" s="184"/>
      <c r="AQ3447" s="184"/>
    </row>
    <row r="3448" spans="6:43" s="37" customFormat="1">
      <c r="F3448" s="131"/>
      <c r="J3448" s="131"/>
      <c r="N3448" s="131"/>
      <c r="W3448" s="5"/>
      <c r="Y3448" s="184"/>
      <c r="AA3448" s="184"/>
      <c r="AQ3448" s="184"/>
    </row>
    <row r="3449" spans="6:43" s="37" customFormat="1">
      <c r="F3449" s="131"/>
      <c r="J3449" s="131"/>
      <c r="N3449" s="131"/>
      <c r="W3449" s="5"/>
      <c r="Y3449" s="184"/>
      <c r="AA3449" s="184"/>
      <c r="AQ3449" s="184"/>
    </row>
    <row r="3450" spans="6:43" s="37" customFormat="1">
      <c r="F3450" s="131"/>
      <c r="J3450" s="131"/>
      <c r="N3450" s="131"/>
      <c r="W3450" s="5"/>
      <c r="Y3450" s="184"/>
      <c r="AA3450" s="184"/>
      <c r="AQ3450" s="184"/>
    </row>
    <row r="3451" spans="6:43" s="37" customFormat="1">
      <c r="F3451" s="131"/>
      <c r="J3451" s="131"/>
      <c r="N3451" s="131"/>
      <c r="W3451" s="5"/>
      <c r="Y3451" s="184"/>
      <c r="AA3451" s="184"/>
      <c r="AQ3451" s="184"/>
    </row>
    <row r="3452" spans="6:43" s="37" customFormat="1">
      <c r="F3452" s="131"/>
      <c r="J3452" s="131"/>
      <c r="N3452" s="131"/>
      <c r="W3452" s="5"/>
      <c r="Y3452" s="184"/>
      <c r="AA3452" s="184"/>
      <c r="AQ3452" s="184"/>
    </row>
    <row r="3453" spans="6:43" s="37" customFormat="1">
      <c r="F3453" s="131"/>
      <c r="J3453" s="131"/>
      <c r="N3453" s="131"/>
      <c r="W3453" s="5"/>
      <c r="Y3453" s="184"/>
      <c r="AA3453" s="184"/>
      <c r="AQ3453" s="184"/>
    </row>
    <row r="3454" spans="6:43" s="37" customFormat="1">
      <c r="F3454" s="131"/>
      <c r="J3454" s="131"/>
      <c r="N3454" s="131"/>
      <c r="W3454" s="5"/>
      <c r="Y3454" s="184"/>
      <c r="AA3454" s="184"/>
      <c r="AQ3454" s="184"/>
    </row>
    <row r="3455" spans="6:43" s="37" customFormat="1">
      <c r="F3455" s="131"/>
      <c r="J3455" s="131"/>
      <c r="N3455" s="131"/>
      <c r="W3455" s="5"/>
      <c r="Y3455" s="184"/>
      <c r="AA3455" s="184"/>
      <c r="AQ3455" s="184"/>
    </row>
    <row r="3456" spans="6:43" s="37" customFormat="1">
      <c r="F3456" s="131"/>
      <c r="J3456" s="131"/>
      <c r="N3456" s="131"/>
      <c r="W3456" s="5"/>
      <c r="Y3456" s="184"/>
      <c r="AA3456" s="184"/>
      <c r="AQ3456" s="184"/>
    </row>
    <row r="3457" spans="6:43" s="37" customFormat="1">
      <c r="F3457" s="131"/>
      <c r="J3457" s="131"/>
      <c r="N3457" s="131"/>
      <c r="W3457" s="5"/>
      <c r="Y3457" s="184"/>
      <c r="AA3457" s="184"/>
      <c r="AQ3457" s="184"/>
    </row>
    <row r="3458" spans="6:43" s="37" customFormat="1">
      <c r="F3458" s="131"/>
      <c r="J3458" s="131"/>
      <c r="N3458" s="131"/>
      <c r="W3458" s="5"/>
      <c r="Y3458" s="184"/>
      <c r="AA3458" s="184"/>
      <c r="AQ3458" s="184"/>
    </row>
    <row r="3459" spans="6:43" s="37" customFormat="1">
      <c r="F3459" s="131"/>
      <c r="J3459" s="131"/>
      <c r="N3459" s="131"/>
      <c r="W3459" s="5"/>
      <c r="Y3459" s="184"/>
      <c r="AA3459" s="184"/>
      <c r="AQ3459" s="184"/>
    </row>
    <row r="3460" spans="6:43" s="37" customFormat="1">
      <c r="F3460" s="131"/>
      <c r="J3460" s="131"/>
      <c r="N3460" s="131"/>
      <c r="W3460" s="5"/>
      <c r="Y3460" s="184"/>
      <c r="AA3460" s="184"/>
      <c r="AQ3460" s="184"/>
    </row>
    <row r="3461" spans="6:43" s="37" customFormat="1">
      <c r="F3461" s="131"/>
      <c r="J3461" s="131"/>
      <c r="N3461" s="131"/>
      <c r="W3461" s="5"/>
      <c r="Y3461" s="184"/>
      <c r="AA3461" s="184"/>
      <c r="AQ3461" s="184"/>
    </row>
    <row r="3462" spans="6:43" s="37" customFormat="1">
      <c r="F3462" s="131"/>
      <c r="J3462" s="131"/>
      <c r="N3462" s="131"/>
      <c r="W3462" s="5"/>
      <c r="Y3462" s="184"/>
      <c r="AA3462" s="184"/>
      <c r="AQ3462" s="184"/>
    </row>
    <row r="3463" spans="6:43" s="37" customFormat="1">
      <c r="F3463" s="131"/>
      <c r="J3463" s="131"/>
      <c r="N3463" s="131"/>
      <c r="W3463" s="5"/>
      <c r="Y3463" s="184"/>
      <c r="AA3463" s="184"/>
      <c r="AQ3463" s="184"/>
    </row>
    <row r="3464" spans="6:43" s="37" customFormat="1">
      <c r="F3464" s="131"/>
      <c r="J3464" s="131"/>
      <c r="N3464" s="131"/>
      <c r="W3464" s="5"/>
      <c r="Y3464" s="184"/>
      <c r="AA3464" s="184"/>
      <c r="AQ3464" s="184"/>
    </row>
    <row r="3465" spans="6:43" s="37" customFormat="1">
      <c r="F3465" s="131"/>
      <c r="J3465" s="131"/>
      <c r="N3465" s="131"/>
      <c r="W3465" s="5"/>
      <c r="Y3465" s="184"/>
      <c r="AA3465" s="184"/>
      <c r="AQ3465" s="184"/>
    </row>
    <row r="3466" spans="6:43" s="37" customFormat="1">
      <c r="F3466" s="131"/>
      <c r="J3466" s="131"/>
      <c r="N3466" s="131"/>
      <c r="W3466" s="5"/>
      <c r="Y3466" s="184"/>
      <c r="AA3466" s="184"/>
      <c r="AQ3466" s="184"/>
    </row>
    <row r="3467" spans="6:43" s="37" customFormat="1">
      <c r="F3467" s="131"/>
      <c r="J3467" s="131"/>
      <c r="N3467" s="131"/>
      <c r="W3467" s="5"/>
      <c r="Y3467" s="184"/>
      <c r="AA3467" s="184"/>
      <c r="AQ3467" s="184"/>
    </row>
    <row r="3468" spans="6:43" s="37" customFormat="1">
      <c r="F3468" s="131"/>
      <c r="J3468" s="131"/>
      <c r="N3468" s="131"/>
      <c r="W3468" s="5"/>
      <c r="Y3468" s="184"/>
      <c r="AA3468" s="184"/>
      <c r="AQ3468" s="184"/>
    </row>
    <row r="3469" spans="6:43" s="37" customFormat="1">
      <c r="F3469" s="131"/>
      <c r="J3469" s="131"/>
      <c r="N3469" s="131"/>
      <c r="W3469" s="5"/>
      <c r="Y3469" s="184"/>
      <c r="AA3469" s="184"/>
      <c r="AQ3469" s="184"/>
    </row>
    <row r="3470" spans="6:43" s="37" customFormat="1">
      <c r="F3470" s="131"/>
      <c r="J3470" s="131"/>
      <c r="N3470" s="131"/>
      <c r="W3470" s="5"/>
      <c r="Y3470" s="184"/>
      <c r="AA3470" s="184"/>
      <c r="AQ3470" s="184"/>
    </row>
    <row r="3471" spans="6:43" s="37" customFormat="1">
      <c r="F3471" s="131"/>
      <c r="J3471" s="131"/>
      <c r="N3471" s="131"/>
      <c r="W3471" s="5"/>
      <c r="Y3471" s="184"/>
      <c r="AA3471" s="184"/>
      <c r="AQ3471" s="184"/>
    </row>
    <row r="3472" spans="6:43" s="37" customFormat="1">
      <c r="F3472" s="131"/>
      <c r="J3472" s="131"/>
      <c r="N3472" s="131"/>
      <c r="W3472" s="5"/>
      <c r="Y3472" s="184"/>
      <c r="AA3472" s="184"/>
      <c r="AQ3472" s="184"/>
    </row>
    <row r="3473" spans="6:43" s="37" customFormat="1">
      <c r="F3473" s="131"/>
      <c r="J3473" s="131"/>
      <c r="N3473" s="131"/>
      <c r="W3473" s="5"/>
      <c r="Y3473" s="184"/>
      <c r="AA3473" s="184"/>
      <c r="AQ3473" s="184"/>
    </row>
    <row r="3474" spans="6:43" s="37" customFormat="1">
      <c r="F3474" s="131"/>
      <c r="J3474" s="131"/>
      <c r="N3474" s="131"/>
      <c r="W3474" s="5"/>
      <c r="Y3474" s="184"/>
      <c r="AA3474" s="184"/>
      <c r="AQ3474" s="184"/>
    </row>
    <row r="3475" spans="6:43" s="37" customFormat="1">
      <c r="F3475" s="131"/>
      <c r="J3475" s="131"/>
      <c r="N3475" s="131"/>
      <c r="W3475" s="5"/>
      <c r="Y3475" s="184"/>
      <c r="AA3475" s="184"/>
      <c r="AQ3475" s="184"/>
    </row>
    <row r="3476" spans="6:43" s="37" customFormat="1">
      <c r="F3476" s="131"/>
      <c r="J3476" s="131"/>
      <c r="N3476" s="131"/>
      <c r="W3476" s="5"/>
      <c r="Y3476" s="184"/>
      <c r="AA3476" s="184"/>
      <c r="AQ3476" s="184"/>
    </row>
    <row r="3477" spans="6:43" s="37" customFormat="1">
      <c r="F3477" s="131"/>
      <c r="J3477" s="131"/>
      <c r="N3477" s="131"/>
      <c r="W3477" s="5"/>
      <c r="Y3477" s="184"/>
      <c r="AA3477" s="184"/>
      <c r="AQ3477" s="184"/>
    </row>
    <row r="3478" spans="6:43" s="37" customFormat="1">
      <c r="F3478" s="131"/>
      <c r="J3478" s="131"/>
      <c r="N3478" s="131"/>
      <c r="W3478" s="5"/>
      <c r="Y3478" s="184"/>
      <c r="AA3478" s="184"/>
      <c r="AQ3478" s="184"/>
    </row>
    <row r="3479" spans="6:43" s="37" customFormat="1">
      <c r="F3479" s="131"/>
      <c r="J3479" s="131"/>
      <c r="N3479" s="131"/>
      <c r="W3479" s="5"/>
      <c r="Y3479" s="184"/>
      <c r="AA3479" s="184"/>
      <c r="AQ3479" s="184"/>
    </row>
    <row r="3480" spans="6:43" s="37" customFormat="1">
      <c r="F3480" s="131"/>
      <c r="J3480" s="131"/>
      <c r="N3480" s="131"/>
      <c r="W3480" s="5"/>
      <c r="Y3480" s="184"/>
      <c r="AA3480" s="184"/>
      <c r="AQ3480" s="184"/>
    </row>
    <row r="3481" spans="6:43" s="37" customFormat="1">
      <c r="F3481" s="131"/>
      <c r="J3481" s="131"/>
      <c r="N3481" s="131"/>
      <c r="W3481" s="5"/>
      <c r="Y3481" s="184"/>
      <c r="AA3481" s="184"/>
      <c r="AQ3481" s="184"/>
    </row>
    <row r="3482" spans="6:43" s="37" customFormat="1">
      <c r="F3482" s="131"/>
      <c r="J3482" s="131"/>
      <c r="N3482" s="131"/>
      <c r="W3482" s="5"/>
      <c r="Y3482" s="184"/>
      <c r="AA3482" s="184"/>
      <c r="AQ3482" s="184"/>
    </row>
    <row r="3483" spans="6:43" s="37" customFormat="1">
      <c r="F3483" s="131"/>
      <c r="J3483" s="131"/>
      <c r="N3483" s="131"/>
      <c r="W3483" s="5"/>
      <c r="Y3483" s="184"/>
      <c r="AA3483" s="184"/>
      <c r="AQ3483" s="184"/>
    </row>
    <row r="3484" spans="6:43" s="37" customFormat="1">
      <c r="F3484" s="131"/>
      <c r="J3484" s="131"/>
      <c r="N3484" s="131"/>
      <c r="W3484" s="5"/>
      <c r="Y3484" s="184"/>
      <c r="AA3484" s="184"/>
      <c r="AQ3484" s="184"/>
    </row>
    <row r="3485" spans="6:43" s="37" customFormat="1">
      <c r="F3485" s="131"/>
      <c r="J3485" s="131"/>
      <c r="N3485" s="131"/>
      <c r="W3485" s="5"/>
      <c r="Y3485" s="184"/>
      <c r="AA3485" s="184"/>
      <c r="AQ3485" s="184"/>
    </row>
    <row r="3486" spans="6:43" s="37" customFormat="1">
      <c r="F3486" s="131"/>
      <c r="J3486" s="131"/>
      <c r="N3486" s="131"/>
      <c r="W3486" s="5"/>
      <c r="Y3486" s="184"/>
      <c r="AA3486" s="184"/>
      <c r="AQ3486" s="184"/>
    </row>
    <row r="3487" spans="6:43" s="37" customFormat="1">
      <c r="F3487" s="131"/>
      <c r="J3487" s="131"/>
      <c r="N3487" s="131"/>
      <c r="W3487" s="5"/>
      <c r="Y3487" s="184"/>
      <c r="AA3487" s="184"/>
      <c r="AQ3487" s="184"/>
    </row>
    <row r="3488" spans="6:43" s="37" customFormat="1">
      <c r="F3488" s="131"/>
      <c r="J3488" s="131"/>
      <c r="N3488" s="131"/>
      <c r="W3488" s="5"/>
      <c r="Y3488" s="184"/>
      <c r="AA3488" s="184"/>
      <c r="AQ3488" s="184"/>
    </row>
    <row r="3489" spans="6:43" s="37" customFormat="1">
      <c r="F3489" s="131"/>
      <c r="J3489" s="131"/>
      <c r="N3489" s="131"/>
      <c r="W3489" s="5"/>
      <c r="Y3489" s="184"/>
      <c r="AA3489" s="184"/>
      <c r="AQ3489" s="184"/>
    </row>
    <row r="3490" spans="6:43" s="37" customFormat="1">
      <c r="F3490" s="131"/>
      <c r="J3490" s="131"/>
      <c r="N3490" s="131"/>
      <c r="W3490" s="5"/>
      <c r="Y3490" s="184"/>
      <c r="AA3490" s="184"/>
      <c r="AQ3490" s="184"/>
    </row>
    <row r="3491" spans="6:43" s="37" customFormat="1">
      <c r="F3491" s="131"/>
      <c r="J3491" s="131"/>
      <c r="N3491" s="131"/>
      <c r="W3491" s="5"/>
      <c r="Y3491" s="184"/>
      <c r="AA3491" s="184"/>
      <c r="AQ3491" s="184"/>
    </row>
    <row r="3492" spans="6:43" s="37" customFormat="1">
      <c r="F3492" s="131"/>
      <c r="J3492" s="131"/>
      <c r="N3492" s="131"/>
      <c r="W3492" s="5"/>
      <c r="Y3492" s="184"/>
      <c r="AA3492" s="184"/>
      <c r="AQ3492" s="184"/>
    </row>
    <row r="3493" spans="6:43" s="37" customFormat="1">
      <c r="F3493" s="131"/>
      <c r="J3493" s="131"/>
      <c r="N3493" s="131"/>
      <c r="W3493" s="5"/>
      <c r="Y3493" s="184"/>
      <c r="AA3493" s="184"/>
      <c r="AQ3493" s="184"/>
    </row>
    <row r="3494" spans="6:43" s="37" customFormat="1">
      <c r="F3494" s="131"/>
      <c r="J3494" s="131"/>
      <c r="N3494" s="131"/>
      <c r="W3494" s="5"/>
      <c r="Y3494" s="184"/>
      <c r="AA3494" s="184"/>
      <c r="AQ3494" s="184"/>
    </row>
    <row r="3495" spans="6:43" s="37" customFormat="1">
      <c r="F3495" s="131"/>
      <c r="J3495" s="131"/>
      <c r="N3495" s="131"/>
      <c r="W3495" s="5"/>
      <c r="Y3495" s="184"/>
      <c r="AA3495" s="184"/>
      <c r="AQ3495" s="184"/>
    </row>
    <row r="3496" spans="6:43" s="37" customFormat="1">
      <c r="F3496" s="131"/>
      <c r="J3496" s="131"/>
      <c r="N3496" s="131"/>
      <c r="W3496" s="5"/>
      <c r="Y3496" s="184"/>
      <c r="AA3496" s="184"/>
      <c r="AQ3496" s="184"/>
    </row>
    <row r="3497" spans="6:43" s="37" customFormat="1">
      <c r="F3497" s="131"/>
      <c r="J3497" s="131"/>
      <c r="N3497" s="131"/>
      <c r="W3497" s="5"/>
      <c r="Y3497" s="184"/>
      <c r="AA3497" s="184"/>
      <c r="AQ3497" s="184"/>
    </row>
    <row r="3498" spans="6:43" s="37" customFormat="1">
      <c r="F3498" s="131"/>
      <c r="J3498" s="131"/>
      <c r="N3498" s="131"/>
      <c r="W3498" s="5"/>
      <c r="Y3498" s="184"/>
      <c r="AA3498" s="184"/>
      <c r="AQ3498" s="184"/>
    </row>
    <row r="3499" spans="6:43" s="37" customFormat="1">
      <c r="F3499" s="131"/>
      <c r="J3499" s="131"/>
      <c r="N3499" s="131"/>
      <c r="W3499" s="5"/>
      <c r="Y3499" s="184"/>
      <c r="AA3499" s="184"/>
      <c r="AQ3499" s="184"/>
    </row>
    <row r="3500" spans="6:43" s="37" customFormat="1">
      <c r="F3500" s="131"/>
      <c r="J3500" s="131"/>
      <c r="N3500" s="131"/>
      <c r="W3500" s="5"/>
      <c r="Y3500" s="184"/>
      <c r="AA3500" s="184"/>
      <c r="AQ3500" s="184"/>
    </row>
    <row r="3501" spans="6:43" s="37" customFormat="1">
      <c r="F3501" s="131"/>
      <c r="J3501" s="131"/>
      <c r="N3501" s="131"/>
      <c r="W3501" s="5"/>
      <c r="Y3501" s="184"/>
      <c r="AA3501" s="184"/>
      <c r="AQ3501" s="184"/>
    </row>
    <row r="3502" spans="6:43" s="37" customFormat="1">
      <c r="F3502" s="131"/>
      <c r="J3502" s="131"/>
      <c r="N3502" s="131"/>
      <c r="W3502" s="5"/>
      <c r="Y3502" s="184"/>
      <c r="AA3502" s="184"/>
      <c r="AQ3502" s="184"/>
    </row>
    <row r="3503" spans="6:43" s="37" customFormat="1">
      <c r="F3503" s="131"/>
      <c r="J3503" s="131"/>
      <c r="N3503" s="131"/>
      <c r="W3503" s="5"/>
      <c r="Y3503" s="184"/>
      <c r="AA3503" s="184"/>
      <c r="AQ3503" s="184"/>
    </row>
    <row r="3504" spans="6:43" s="37" customFormat="1">
      <c r="F3504" s="131"/>
      <c r="J3504" s="131"/>
      <c r="N3504" s="131"/>
      <c r="W3504" s="5"/>
      <c r="Y3504" s="184"/>
      <c r="AA3504" s="184"/>
      <c r="AQ3504" s="184"/>
    </row>
    <row r="3505" spans="6:43" s="37" customFormat="1">
      <c r="F3505" s="131"/>
      <c r="J3505" s="131"/>
      <c r="N3505" s="131"/>
      <c r="W3505" s="5"/>
      <c r="Y3505" s="184"/>
      <c r="AA3505" s="184"/>
      <c r="AQ3505" s="184"/>
    </row>
    <row r="3506" spans="6:43" s="37" customFormat="1">
      <c r="F3506" s="131"/>
      <c r="J3506" s="131"/>
      <c r="N3506" s="131"/>
      <c r="W3506" s="5"/>
      <c r="Y3506" s="184"/>
      <c r="AA3506" s="184"/>
      <c r="AQ3506" s="184"/>
    </row>
    <row r="3507" spans="6:43" s="37" customFormat="1">
      <c r="F3507" s="131"/>
      <c r="J3507" s="131"/>
      <c r="N3507" s="131"/>
      <c r="W3507" s="5"/>
      <c r="Y3507" s="184"/>
      <c r="AA3507" s="184"/>
      <c r="AQ3507" s="184"/>
    </row>
    <row r="3508" spans="6:43" s="37" customFormat="1">
      <c r="F3508" s="131"/>
      <c r="J3508" s="131"/>
      <c r="N3508" s="131"/>
      <c r="W3508" s="5"/>
      <c r="Y3508" s="184"/>
      <c r="AA3508" s="184"/>
      <c r="AQ3508" s="184"/>
    </row>
    <row r="3509" spans="6:43" s="37" customFormat="1">
      <c r="F3509" s="131"/>
      <c r="J3509" s="131"/>
      <c r="N3509" s="131"/>
      <c r="W3509" s="5"/>
      <c r="Y3509" s="184"/>
      <c r="AA3509" s="184"/>
      <c r="AQ3509" s="184"/>
    </row>
    <row r="3510" spans="6:43" s="37" customFormat="1">
      <c r="F3510" s="131"/>
      <c r="J3510" s="131"/>
      <c r="N3510" s="131"/>
      <c r="W3510" s="5"/>
      <c r="Y3510" s="184"/>
      <c r="AA3510" s="184"/>
      <c r="AQ3510" s="184"/>
    </row>
    <row r="3511" spans="6:43" s="37" customFormat="1">
      <c r="F3511" s="131"/>
      <c r="J3511" s="131"/>
      <c r="N3511" s="131"/>
      <c r="W3511" s="5"/>
      <c r="Y3511" s="184"/>
      <c r="AA3511" s="184"/>
      <c r="AQ3511" s="184"/>
    </row>
    <row r="3512" spans="6:43" s="37" customFormat="1">
      <c r="F3512" s="131"/>
      <c r="J3512" s="131"/>
      <c r="N3512" s="131"/>
      <c r="W3512" s="5"/>
      <c r="Y3512" s="184"/>
      <c r="AA3512" s="184"/>
      <c r="AQ3512" s="184"/>
    </row>
    <row r="3513" spans="6:43" s="37" customFormat="1">
      <c r="F3513" s="131"/>
      <c r="J3513" s="131"/>
      <c r="N3513" s="131"/>
      <c r="W3513" s="5"/>
      <c r="Y3513" s="184"/>
      <c r="AA3513" s="184"/>
      <c r="AQ3513" s="184"/>
    </row>
    <row r="3514" spans="6:43" s="37" customFormat="1">
      <c r="F3514" s="131"/>
      <c r="J3514" s="131"/>
      <c r="N3514" s="131"/>
      <c r="W3514" s="5"/>
      <c r="Y3514" s="184"/>
      <c r="AA3514" s="184"/>
      <c r="AQ3514" s="184"/>
    </row>
    <row r="3515" spans="6:43" s="37" customFormat="1">
      <c r="F3515" s="131"/>
      <c r="J3515" s="131"/>
      <c r="N3515" s="131"/>
      <c r="W3515" s="5"/>
      <c r="Y3515" s="184"/>
      <c r="AA3515" s="184"/>
      <c r="AQ3515" s="184"/>
    </row>
    <row r="3516" spans="6:43" s="37" customFormat="1">
      <c r="F3516" s="131"/>
      <c r="J3516" s="131"/>
      <c r="N3516" s="131"/>
      <c r="W3516" s="5"/>
      <c r="Y3516" s="184"/>
      <c r="AA3516" s="184"/>
      <c r="AQ3516" s="184"/>
    </row>
    <row r="3517" spans="6:43" s="37" customFormat="1">
      <c r="F3517" s="131"/>
      <c r="J3517" s="131"/>
      <c r="N3517" s="131"/>
      <c r="W3517" s="5"/>
      <c r="Y3517" s="184"/>
      <c r="AA3517" s="184"/>
      <c r="AQ3517" s="184"/>
    </row>
    <row r="3518" spans="6:43" s="37" customFormat="1">
      <c r="F3518" s="131"/>
      <c r="J3518" s="131"/>
      <c r="N3518" s="131"/>
      <c r="W3518" s="5"/>
      <c r="Y3518" s="184"/>
      <c r="AA3518" s="184"/>
      <c r="AQ3518" s="184"/>
    </row>
    <row r="3519" spans="6:43" s="37" customFormat="1">
      <c r="F3519" s="131"/>
      <c r="J3519" s="131"/>
      <c r="N3519" s="131"/>
      <c r="W3519" s="5"/>
      <c r="Y3519" s="184"/>
      <c r="AA3519" s="184"/>
      <c r="AQ3519" s="184"/>
    </row>
    <row r="3520" spans="6:43" s="37" customFormat="1">
      <c r="F3520" s="131"/>
      <c r="J3520" s="131"/>
      <c r="N3520" s="131"/>
      <c r="W3520" s="5"/>
      <c r="Y3520" s="184"/>
      <c r="AA3520" s="184"/>
      <c r="AQ3520" s="184"/>
    </row>
    <row r="3521" spans="6:43" s="37" customFormat="1">
      <c r="F3521" s="131"/>
      <c r="J3521" s="131"/>
      <c r="N3521" s="131"/>
      <c r="W3521" s="5"/>
      <c r="Y3521" s="184"/>
      <c r="AA3521" s="184"/>
      <c r="AQ3521" s="184"/>
    </row>
    <row r="3522" spans="6:43" s="37" customFormat="1">
      <c r="F3522" s="131"/>
      <c r="J3522" s="131"/>
      <c r="N3522" s="131"/>
      <c r="W3522" s="5"/>
      <c r="Y3522" s="184"/>
      <c r="AA3522" s="184"/>
      <c r="AQ3522" s="184"/>
    </row>
    <row r="3523" spans="6:43" s="37" customFormat="1">
      <c r="F3523" s="131"/>
      <c r="J3523" s="131"/>
      <c r="N3523" s="131"/>
      <c r="W3523" s="5"/>
      <c r="Y3523" s="184"/>
      <c r="AA3523" s="184"/>
      <c r="AQ3523" s="184"/>
    </row>
    <row r="3524" spans="6:43" s="37" customFormat="1">
      <c r="F3524" s="131"/>
      <c r="J3524" s="131"/>
      <c r="N3524" s="131"/>
      <c r="W3524" s="5"/>
      <c r="Y3524" s="184"/>
      <c r="AA3524" s="184"/>
      <c r="AQ3524" s="184"/>
    </row>
    <row r="3525" spans="6:43" s="37" customFormat="1">
      <c r="F3525" s="131"/>
      <c r="J3525" s="131"/>
      <c r="N3525" s="131"/>
      <c r="W3525" s="5"/>
      <c r="Y3525" s="184"/>
      <c r="AA3525" s="184"/>
      <c r="AQ3525" s="184"/>
    </row>
    <row r="3526" spans="6:43" s="37" customFormat="1">
      <c r="F3526" s="131"/>
      <c r="J3526" s="131"/>
      <c r="N3526" s="131"/>
      <c r="W3526" s="5"/>
      <c r="Y3526" s="184"/>
      <c r="AA3526" s="184"/>
      <c r="AQ3526" s="184"/>
    </row>
    <row r="3527" spans="6:43" s="37" customFormat="1">
      <c r="F3527" s="131"/>
      <c r="J3527" s="131"/>
      <c r="N3527" s="131"/>
      <c r="W3527" s="5"/>
      <c r="Y3527" s="184"/>
      <c r="AA3527" s="184"/>
      <c r="AQ3527" s="184"/>
    </row>
    <row r="3528" spans="6:43" s="37" customFormat="1">
      <c r="F3528" s="131"/>
      <c r="J3528" s="131"/>
      <c r="N3528" s="131"/>
      <c r="W3528" s="5"/>
      <c r="Y3528" s="184"/>
      <c r="AA3528" s="184"/>
      <c r="AQ3528" s="184"/>
    </row>
    <row r="3529" spans="6:43" s="37" customFormat="1">
      <c r="F3529" s="131"/>
      <c r="J3529" s="131"/>
      <c r="N3529" s="131"/>
      <c r="W3529" s="5"/>
      <c r="Y3529" s="184"/>
      <c r="AA3529" s="184"/>
      <c r="AQ3529" s="184"/>
    </row>
    <row r="3530" spans="6:43" s="37" customFormat="1">
      <c r="F3530" s="131"/>
      <c r="J3530" s="131"/>
      <c r="N3530" s="131"/>
      <c r="W3530" s="5"/>
      <c r="Y3530" s="184"/>
      <c r="AA3530" s="184"/>
      <c r="AQ3530" s="184"/>
    </row>
    <row r="3531" spans="6:43" s="37" customFormat="1">
      <c r="F3531" s="131"/>
      <c r="J3531" s="131"/>
      <c r="N3531" s="131"/>
      <c r="W3531" s="5"/>
      <c r="Y3531" s="184"/>
      <c r="AA3531" s="184"/>
      <c r="AQ3531" s="184"/>
    </row>
    <row r="3532" spans="6:43" s="37" customFormat="1">
      <c r="F3532" s="131"/>
      <c r="J3532" s="131"/>
      <c r="N3532" s="131"/>
      <c r="W3532" s="5"/>
      <c r="Y3532" s="184"/>
      <c r="AA3532" s="184"/>
      <c r="AQ3532" s="184"/>
    </row>
    <row r="3533" spans="6:43" s="37" customFormat="1">
      <c r="F3533" s="131"/>
      <c r="J3533" s="131"/>
      <c r="N3533" s="131"/>
      <c r="W3533" s="5"/>
      <c r="Y3533" s="184"/>
      <c r="AA3533" s="184"/>
      <c r="AQ3533" s="184"/>
    </row>
    <row r="3534" spans="6:43" s="37" customFormat="1">
      <c r="F3534" s="131"/>
      <c r="J3534" s="131"/>
      <c r="N3534" s="131"/>
      <c r="W3534" s="5"/>
      <c r="Y3534" s="184"/>
      <c r="AA3534" s="184"/>
      <c r="AQ3534" s="184"/>
    </row>
    <row r="3535" spans="6:43" s="37" customFormat="1">
      <c r="F3535" s="131"/>
      <c r="J3535" s="131"/>
      <c r="N3535" s="131"/>
      <c r="W3535" s="5"/>
      <c r="Y3535" s="184"/>
      <c r="AA3535" s="184"/>
      <c r="AQ3535" s="184"/>
    </row>
    <row r="3536" spans="6:43" s="37" customFormat="1">
      <c r="F3536" s="131"/>
      <c r="J3536" s="131"/>
      <c r="N3536" s="131"/>
      <c r="W3536" s="5"/>
      <c r="Y3536" s="184"/>
      <c r="AA3536" s="184"/>
      <c r="AQ3536" s="184"/>
    </row>
    <row r="3537" spans="6:43" s="37" customFormat="1">
      <c r="F3537" s="131"/>
      <c r="J3537" s="131"/>
      <c r="N3537" s="131"/>
      <c r="W3537" s="5"/>
      <c r="Y3537" s="184"/>
      <c r="AA3537" s="184"/>
      <c r="AQ3537" s="184"/>
    </row>
    <row r="3538" spans="6:43" s="37" customFormat="1">
      <c r="F3538" s="131"/>
      <c r="J3538" s="131"/>
      <c r="N3538" s="131"/>
      <c r="W3538" s="5"/>
      <c r="Y3538" s="184"/>
      <c r="AA3538" s="184"/>
      <c r="AQ3538" s="184"/>
    </row>
    <row r="3539" spans="6:43" s="37" customFormat="1">
      <c r="F3539" s="131"/>
      <c r="J3539" s="131"/>
      <c r="N3539" s="131"/>
      <c r="W3539" s="5"/>
      <c r="Y3539" s="184"/>
      <c r="AA3539" s="184"/>
      <c r="AQ3539" s="184"/>
    </row>
    <row r="3540" spans="6:43" s="37" customFormat="1">
      <c r="F3540" s="131"/>
      <c r="J3540" s="131"/>
      <c r="N3540" s="131"/>
      <c r="W3540" s="5"/>
      <c r="Y3540" s="184"/>
      <c r="AA3540" s="184"/>
      <c r="AQ3540" s="184"/>
    </row>
    <row r="3541" spans="6:43" s="37" customFormat="1">
      <c r="F3541" s="131"/>
      <c r="J3541" s="131"/>
      <c r="N3541" s="131"/>
      <c r="W3541" s="5"/>
      <c r="Y3541" s="184"/>
      <c r="AA3541" s="184"/>
      <c r="AQ3541" s="184"/>
    </row>
    <row r="3542" spans="6:43" s="37" customFormat="1">
      <c r="F3542" s="131"/>
      <c r="J3542" s="131"/>
      <c r="N3542" s="131"/>
      <c r="W3542" s="5"/>
      <c r="Y3542" s="184"/>
      <c r="AA3542" s="184"/>
      <c r="AQ3542" s="184"/>
    </row>
    <row r="3543" spans="6:43" s="37" customFormat="1">
      <c r="F3543" s="131"/>
      <c r="J3543" s="131"/>
      <c r="N3543" s="131"/>
      <c r="W3543" s="5"/>
      <c r="Y3543" s="184"/>
      <c r="AA3543" s="184"/>
      <c r="AQ3543" s="184"/>
    </row>
    <row r="3544" spans="6:43" s="37" customFormat="1">
      <c r="F3544" s="131"/>
      <c r="J3544" s="131"/>
      <c r="N3544" s="131"/>
      <c r="W3544" s="5"/>
      <c r="Y3544" s="184"/>
      <c r="AA3544" s="184"/>
      <c r="AQ3544" s="184"/>
    </row>
    <row r="3545" spans="6:43" s="37" customFormat="1">
      <c r="F3545" s="131"/>
      <c r="J3545" s="131"/>
      <c r="N3545" s="131"/>
      <c r="W3545" s="5"/>
      <c r="Y3545" s="184"/>
      <c r="AA3545" s="184"/>
      <c r="AQ3545" s="184"/>
    </row>
    <row r="3546" spans="6:43" s="37" customFormat="1">
      <c r="F3546" s="131"/>
      <c r="J3546" s="131"/>
      <c r="N3546" s="131"/>
      <c r="W3546" s="5"/>
      <c r="Y3546" s="184"/>
      <c r="AA3546" s="184"/>
      <c r="AQ3546" s="184"/>
    </row>
    <row r="3547" spans="6:43" s="37" customFormat="1">
      <c r="F3547" s="131"/>
      <c r="J3547" s="131"/>
      <c r="N3547" s="131"/>
      <c r="W3547" s="5"/>
      <c r="Y3547" s="184"/>
      <c r="AA3547" s="184"/>
      <c r="AQ3547" s="184"/>
    </row>
    <row r="3548" spans="6:43" s="37" customFormat="1">
      <c r="F3548" s="131"/>
      <c r="J3548" s="131"/>
      <c r="N3548" s="131"/>
      <c r="W3548" s="5"/>
      <c r="Y3548" s="184"/>
      <c r="AA3548" s="184"/>
      <c r="AQ3548" s="184"/>
    </row>
    <row r="3549" spans="6:43" s="37" customFormat="1">
      <c r="F3549" s="131"/>
      <c r="J3549" s="131"/>
      <c r="N3549" s="131"/>
      <c r="W3549" s="5"/>
      <c r="Y3549" s="184"/>
      <c r="AA3549" s="184"/>
      <c r="AQ3549" s="184"/>
    </row>
    <row r="3550" spans="6:43" s="37" customFormat="1">
      <c r="F3550" s="131"/>
      <c r="J3550" s="131"/>
      <c r="N3550" s="131"/>
      <c r="W3550" s="5"/>
      <c r="Y3550" s="184"/>
      <c r="AA3550" s="184"/>
      <c r="AQ3550" s="184"/>
    </row>
    <row r="3551" spans="6:43" s="37" customFormat="1">
      <c r="F3551" s="131"/>
      <c r="J3551" s="131"/>
      <c r="N3551" s="131"/>
      <c r="W3551" s="5"/>
      <c r="Y3551" s="184"/>
      <c r="AA3551" s="184"/>
      <c r="AQ3551" s="184"/>
    </row>
    <row r="3552" spans="6:43" s="37" customFormat="1">
      <c r="F3552" s="131"/>
      <c r="J3552" s="131"/>
      <c r="N3552" s="131"/>
      <c r="W3552" s="5"/>
      <c r="Y3552" s="184"/>
      <c r="AA3552" s="184"/>
      <c r="AQ3552" s="184"/>
    </row>
    <row r="3553" spans="6:43" s="37" customFormat="1">
      <c r="F3553" s="131"/>
      <c r="J3553" s="131"/>
      <c r="N3553" s="131"/>
      <c r="W3553" s="5"/>
      <c r="Y3553" s="184"/>
      <c r="AA3553" s="184"/>
      <c r="AQ3553" s="184"/>
    </row>
    <row r="3554" spans="6:43" s="37" customFormat="1">
      <c r="F3554" s="131"/>
      <c r="J3554" s="131"/>
      <c r="N3554" s="131"/>
      <c r="W3554" s="5"/>
      <c r="Y3554" s="184"/>
      <c r="AA3554" s="184"/>
      <c r="AQ3554" s="184"/>
    </row>
    <row r="3555" spans="6:43" s="37" customFormat="1">
      <c r="F3555" s="131"/>
      <c r="J3555" s="131"/>
      <c r="N3555" s="131"/>
      <c r="W3555" s="5"/>
      <c r="Y3555" s="184"/>
      <c r="AA3555" s="184"/>
      <c r="AQ3555" s="184"/>
    </row>
    <row r="3556" spans="6:43" s="37" customFormat="1">
      <c r="F3556" s="131"/>
      <c r="J3556" s="131"/>
      <c r="N3556" s="131"/>
      <c r="W3556" s="5"/>
      <c r="Y3556" s="184"/>
      <c r="AA3556" s="184"/>
      <c r="AQ3556" s="184"/>
    </row>
    <row r="3557" spans="6:43" s="37" customFormat="1">
      <c r="F3557" s="131"/>
      <c r="J3557" s="131"/>
      <c r="N3557" s="131"/>
      <c r="W3557" s="5"/>
      <c r="Y3557" s="184"/>
      <c r="AA3557" s="184"/>
      <c r="AQ3557" s="184"/>
    </row>
    <row r="3558" spans="6:43" s="37" customFormat="1">
      <c r="F3558" s="131"/>
      <c r="J3558" s="131"/>
      <c r="N3558" s="131"/>
      <c r="W3558" s="5"/>
      <c r="Y3558" s="184"/>
      <c r="AA3558" s="184"/>
      <c r="AQ3558" s="184"/>
    </row>
    <row r="3559" spans="6:43" s="37" customFormat="1">
      <c r="F3559" s="131"/>
      <c r="J3559" s="131"/>
      <c r="N3559" s="131"/>
      <c r="W3559" s="5"/>
      <c r="Y3559" s="184"/>
      <c r="AA3559" s="184"/>
      <c r="AQ3559" s="184"/>
    </row>
    <row r="3560" spans="6:43" s="37" customFormat="1">
      <c r="F3560" s="131"/>
      <c r="J3560" s="131"/>
      <c r="N3560" s="131"/>
      <c r="W3560" s="5"/>
      <c r="Y3560" s="184"/>
      <c r="AA3560" s="184"/>
      <c r="AQ3560" s="184"/>
    </row>
    <row r="3561" spans="6:43" s="37" customFormat="1">
      <c r="F3561" s="131"/>
      <c r="J3561" s="131"/>
      <c r="N3561" s="131"/>
      <c r="W3561" s="5"/>
      <c r="Y3561" s="184"/>
      <c r="AA3561" s="184"/>
      <c r="AQ3561" s="184"/>
    </row>
    <row r="3562" spans="6:43" s="37" customFormat="1">
      <c r="F3562" s="131"/>
      <c r="J3562" s="131"/>
      <c r="N3562" s="131"/>
      <c r="W3562" s="5"/>
      <c r="Y3562" s="184"/>
      <c r="AA3562" s="184"/>
      <c r="AQ3562" s="184"/>
    </row>
    <row r="3563" spans="6:43" s="37" customFormat="1">
      <c r="F3563" s="131"/>
      <c r="J3563" s="131"/>
      <c r="N3563" s="131"/>
      <c r="W3563" s="5"/>
      <c r="Y3563" s="184"/>
      <c r="AA3563" s="184"/>
      <c r="AQ3563" s="184"/>
    </row>
    <row r="3564" spans="6:43" s="37" customFormat="1">
      <c r="F3564" s="131"/>
      <c r="J3564" s="131"/>
      <c r="N3564" s="131"/>
      <c r="W3564" s="5"/>
      <c r="Y3564" s="184"/>
      <c r="AA3564" s="184"/>
      <c r="AQ3564" s="184"/>
    </row>
    <row r="3565" spans="6:43" s="37" customFormat="1">
      <c r="F3565" s="131"/>
      <c r="J3565" s="131"/>
      <c r="N3565" s="131"/>
      <c r="W3565" s="5"/>
      <c r="Y3565" s="184"/>
      <c r="AA3565" s="184"/>
      <c r="AQ3565" s="184"/>
    </row>
    <row r="3566" spans="6:43" s="37" customFormat="1">
      <c r="F3566" s="131"/>
      <c r="J3566" s="131"/>
      <c r="N3566" s="131"/>
      <c r="W3566" s="5"/>
      <c r="Y3566" s="184"/>
      <c r="AA3566" s="184"/>
      <c r="AQ3566" s="184"/>
    </row>
    <row r="3567" spans="6:43" s="37" customFormat="1">
      <c r="F3567" s="131"/>
      <c r="J3567" s="131"/>
      <c r="N3567" s="131"/>
      <c r="W3567" s="5"/>
      <c r="Y3567" s="184"/>
      <c r="AA3567" s="184"/>
      <c r="AQ3567" s="184"/>
    </row>
    <row r="3568" spans="6:43" s="37" customFormat="1">
      <c r="F3568" s="131"/>
      <c r="J3568" s="131"/>
      <c r="N3568" s="131"/>
      <c r="W3568" s="5"/>
      <c r="Y3568" s="184"/>
      <c r="AA3568" s="184"/>
      <c r="AQ3568" s="184"/>
    </row>
    <row r="3569" spans="6:43" s="37" customFormat="1">
      <c r="F3569" s="131"/>
      <c r="J3569" s="131"/>
      <c r="N3569" s="131"/>
      <c r="W3569" s="5"/>
      <c r="Y3569" s="184"/>
      <c r="AA3569" s="184"/>
      <c r="AQ3569" s="184"/>
    </row>
    <row r="3570" spans="6:43" s="37" customFormat="1">
      <c r="F3570" s="131"/>
      <c r="J3570" s="131"/>
      <c r="N3570" s="131"/>
      <c r="W3570" s="5"/>
      <c r="Y3570" s="184"/>
      <c r="AA3570" s="184"/>
      <c r="AQ3570" s="184"/>
    </row>
    <row r="3571" spans="6:43" s="37" customFormat="1">
      <c r="F3571" s="131"/>
      <c r="J3571" s="131"/>
      <c r="N3571" s="131"/>
      <c r="W3571" s="5"/>
      <c r="Y3571" s="184"/>
      <c r="AA3571" s="184"/>
      <c r="AQ3571" s="184"/>
    </row>
    <row r="3572" spans="6:43" s="37" customFormat="1">
      <c r="F3572" s="131"/>
      <c r="J3572" s="131"/>
      <c r="N3572" s="131"/>
      <c r="W3572" s="5"/>
      <c r="Y3572" s="184"/>
      <c r="AA3572" s="184"/>
      <c r="AQ3572" s="184"/>
    </row>
    <row r="3573" spans="6:43" s="37" customFormat="1">
      <c r="F3573" s="131"/>
      <c r="J3573" s="131"/>
      <c r="N3573" s="131"/>
      <c r="W3573" s="5"/>
      <c r="Y3573" s="184"/>
      <c r="AA3573" s="184"/>
      <c r="AQ3573" s="184"/>
    </row>
    <row r="3574" spans="6:43" s="37" customFormat="1">
      <c r="F3574" s="131"/>
      <c r="J3574" s="131"/>
      <c r="N3574" s="131"/>
      <c r="W3574" s="5"/>
      <c r="Y3574" s="184"/>
      <c r="AA3574" s="184"/>
      <c r="AQ3574" s="184"/>
    </row>
    <row r="3575" spans="6:43" s="37" customFormat="1">
      <c r="F3575" s="131"/>
      <c r="J3575" s="131"/>
      <c r="N3575" s="131"/>
      <c r="W3575" s="5"/>
      <c r="Y3575" s="184"/>
      <c r="AA3575" s="184"/>
      <c r="AQ3575" s="184"/>
    </row>
    <row r="3576" spans="6:43" s="37" customFormat="1">
      <c r="F3576" s="131"/>
      <c r="J3576" s="131"/>
      <c r="N3576" s="131"/>
      <c r="W3576" s="5"/>
      <c r="Y3576" s="184"/>
      <c r="AA3576" s="184"/>
      <c r="AQ3576" s="184"/>
    </row>
    <row r="3577" spans="6:43" s="37" customFormat="1">
      <c r="F3577" s="131"/>
      <c r="J3577" s="131"/>
      <c r="N3577" s="131"/>
      <c r="W3577" s="5"/>
      <c r="Y3577" s="184"/>
      <c r="AA3577" s="184"/>
      <c r="AQ3577" s="184"/>
    </row>
    <row r="3578" spans="6:43" s="37" customFormat="1">
      <c r="F3578" s="131"/>
      <c r="J3578" s="131"/>
      <c r="N3578" s="131"/>
      <c r="W3578" s="5"/>
      <c r="Y3578" s="184"/>
      <c r="AA3578" s="184"/>
      <c r="AQ3578" s="184"/>
    </row>
    <row r="3579" spans="6:43" s="37" customFormat="1">
      <c r="F3579" s="131"/>
      <c r="J3579" s="131"/>
      <c r="N3579" s="131"/>
      <c r="W3579" s="5"/>
      <c r="Y3579" s="184"/>
      <c r="AA3579" s="184"/>
      <c r="AQ3579" s="184"/>
    </row>
    <row r="3580" spans="6:43" s="37" customFormat="1">
      <c r="F3580" s="131"/>
      <c r="J3580" s="131"/>
      <c r="N3580" s="131"/>
      <c r="W3580" s="5"/>
      <c r="Y3580" s="184"/>
      <c r="AA3580" s="184"/>
      <c r="AQ3580" s="184"/>
    </row>
    <row r="3581" spans="6:43" s="37" customFormat="1">
      <c r="F3581" s="131"/>
      <c r="J3581" s="131"/>
      <c r="N3581" s="131"/>
      <c r="W3581" s="5"/>
      <c r="Y3581" s="184"/>
      <c r="AA3581" s="184"/>
      <c r="AQ3581" s="184"/>
    </row>
    <row r="3582" spans="6:43" s="37" customFormat="1">
      <c r="F3582" s="131"/>
      <c r="J3582" s="131"/>
      <c r="N3582" s="131"/>
      <c r="W3582" s="5"/>
      <c r="Y3582" s="184"/>
      <c r="AA3582" s="184"/>
      <c r="AQ3582" s="184"/>
    </row>
    <row r="3583" spans="6:43" s="37" customFormat="1">
      <c r="F3583" s="131"/>
      <c r="J3583" s="131"/>
      <c r="N3583" s="131"/>
      <c r="W3583" s="5"/>
      <c r="Y3583" s="184"/>
      <c r="AA3583" s="184"/>
      <c r="AQ3583" s="184"/>
    </row>
    <row r="3584" spans="6:43" s="37" customFormat="1">
      <c r="F3584" s="131"/>
      <c r="J3584" s="131"/>
      <c r="N3584" s="131"/>
      <c r="W3584" s="5"/>
      <c r="Y3584" s="184"/>
      <c r="AA3584" s="184"/>
      <c r="AQ3584" s="184"/>
    </row>
    <row r="3585" spans="6:43" s="37" customFormat="1">
      <c r="F3585" s="131"/>
      <c r="J3585" s="131"/>
      <c r="N3585" s="131"/>
      <c r="W3585" s="5"/>
      <c r="Y3585" s="184"/>
      <c r="AA3585" s="184"/>
      <c r="AQ3585" s="184"/>
    </row>
    <row r="3586" spans="6:43" s="37" customFormat="1">
      <c r="F3586" s="131"/>
      <c r="J3586" s="131"/>
      <c r="N3586" s="131"/>
      <c r="W3586" s="5"/>
      <c r="Y3586" s="184"/>
      <c r="AA3586" s="184"/>
      <c r="AQ3586" s="184"/>
    </row>
    <row r="3587" spans="6:43" s="37" customFormat="1">
      <c r="F3587" s="131"/>
      <c r="J3587" s="131"/>
      <c r="N3587" s="131"/>
      <c r="W3587" s="5"/>
      <c r="Y3587" s="184"/>
      <c r="AA3587" s="184"/>
      <c r="AQ3587" s="184"/>
    </row>
    <row r="3588" spans="6:43" s="37" customFormat="1">
      <c r="F3588" s="131"/>
      <c r="J3588" s="131"/>
      <c r="N3588" s="131"/>
      <c r="W3588" s="5"/>
      <c r="Y3588" s="184"/>
      <c r="AA3588" s="184"/>
      <c r="AQ3588" s="184"/>
    </row>
    <row r="3589" spans="6:43" s="37" customFormat="1">
      <c r="F3589" s="131"/>
      <c r="J3589" s="131"/>
      <c r="N3589" s="131"/>
      <c r="W3589" s="5"/>
      <c r="Y3589" s="184"/>
      <c r="AA3589" s="184"/>
      <c r="AQ3589" s="184"/>
    </row>
    <row r="3590" spans="6:43" s="37" customFormat="1">
      <c r="F3590" s="131"/>
      <c r="J3590" s="131"/>
      <c r="N3590" s="131"/>
      <c r="W3590" s="5"/>
      <c r="Y3590" s="184"/>
      <c r="AA3590" s="184"/>
      <c r="AQ3590" s="184"/>
    </row>
    <row r="3591" spans="6:43" s="37" customFormat="1">
      <c r="F3591" s="131"/>
      <c r="J3591" s="131"/>
      <c r="N3591" s="131"/>
      <c r="W3591" s="5"/>
      <c r="Y3591" s="184"/>
      <c r="AA3591" s="184"/>
      <c r="AQ3591" s="184"/>
    </row>
    <row r="3592" spans="6:43" s="37" customFormat="1">
      <c r="F3592" s="131"/>
      <c r="J3592" s="131"/>
      <c r="N3592" s="131"/>
      <c r="W3592" s="5"/>
      <c r="Y3592" s="184"/>
      <c r="AA3592" s="184"/>
      <c r="AQ3592" s="184"/>
    </row>
    <row r="3593" spans="6:43" s="37" customFormat="1">
      <c r="F3593" s="131"/>
      <c r="J3593" s="131"/>
      <c r="N3593" s="131"/>
      <c r="W3593" s="5"/>
      <c r="Y3593" s="184"/>
      <c r="AA3593" s="184"/>
      <c r="AQ3593" s="184"/>
    </row>
    <row r="3594" spans="6:43" s="37" customFormat="1">
      <c r="F3594" s="131"/>
      <c r="J3594" s="131"/>
      <c r="N3594" s="131"/>
      <c r="W3594" s="5"/>
      <c r="Y3594" s="184"/>
      <c r="AA3594" s="184"/>
      <c r="AQ3594" s="184"/>
    </row>
    <row r="3595" spans="6:43" s="37" customFormat="1">
      <c r="F3595" s="131"/>
      <c r="J3595" s="131"/>
      <c r="N3595" s="131"/>
      <c r="W3595" s="5"/>
      <c r="Y3595" s="184"/>
      <c r="AA3595" s="184"/>
      <c r="AQ3595" s="184"/>
    </row>
    <row r="3596" spans="6:43" s="37" customFormat="1">
      <c r="F3596" s="131"/>
      <c r="J3596" s="131"/>
      <c r="N3596" s="131"/>
      <c r="W3596" s="5"/>
      <c r="Y3596" s="184"/>
      <c r="AA3596" s="184"/>
      <c r="AQ3596" s="184"/>
    </row>
    <row r="3597" spans="6:43" s="37" customFormat="1">
      <c r="F3597" s="131"/>
      <c r="J3597" s="131"/>
      <c r="N3597" s="131"/>
      <c r="W3597" s="5"/>
      <c r="Y3597" s="184"/>
      <c r="AA3597" s="184"/>
      <c r="AQ3597" s="184"/>
    </row>
    <row r="3598" spans="6:43" s="37" customFormat="1">
      <c r="F3598" s="131"/>
      <c r="J3598" s="131"/>
      <c r="N3598" s="131"/>
      <c r="W3598" s="5"/>
      <c r="Y3598" s="184"/>
      <c r="AA3598" s="184"/>
      <c r="AQ3598" s="184"/>
    </row>
    <row r="3599" spans="6:43" s="37" customFormat="1">
      <c r="F3599" s="131"/>
      <c r="J3599" s="131"/>
      <c r="N3599" s="131"/>
      <c r="W3599" s="5"/>
      <c r="Y3599" s="184"/>
      <c r="AA3599" s="184"/>
      <c r="AQ3599" s="184"/>
    </row>
    <row r="3600" spans="6:43" s="37" customFormat="1">
      <c r="F3600" s="131"/>
      <c r="J3600" s="131"/>
      <c r="N3600" s="131"/>
      <c r="W3600" s="5"/>
      <c r="Y3600" s="184"/>
      <c r="AA3600" s="184"/>
      <c r="AQ3600" s="184"/>
    </row>
    <row r="3601" spans="6:43" s="37" customFormat="1">
      <c r="F3601" s="131"/>
      <c r="J3601" s="131"/>
      <c r="N3601" s="131"/>
      <c r="W3601" s="5"/>
      <c r="Y3601" s="184"/>
      <c r="AA3601" s="184"/>
      <c r="AQ3601" s="184"/>
    </row>
    <row r="3602" spans="6:43" s="37" customFormat="1">
      <c r="F3602" s="131"/>
      <c r="J3602" s="131"/>
      <c r="N3602" s="131"/>
      <c r="W3602" s="5"/>
      <c r="Y3602" s="184"/>
      <c r="AA3602" s="184"/>
      <c r="AQ3602" s="184"/>
    </row>
    <row r="3603" spans="6:43" s="37" customFormat="1">
      <c r="F3603" s="131"/>
      <c r="J3603" s="131"/>
      <c r="N3603" s="131"/>
      <c r="W3603" s="5"/>
      <c r="Y3603" s="184"/>
      <c r="AA3603" s="184"/>
      <c r="AQ3603" s="184"/>
    </row>
    <row r="3604" spans="6:43" s="37" customFormat="1">
      <c r="F3604" s="131"/>
      <c r="J3604" s="131"/>
      <c r="N3604" s="131"/>
      <c r="W3604" s="5"/>
      <c r="Y3604" s="184"/>
      <c r="AA3604" s="184"/>
      <c r="AQ3604" s="184"/>
    </row>
    <row r="3605" spans="6:43" s="37" customFormat="1">
      <c r="F3605" s="131"/>
      <c r="J3605" s="131"/>
      <c r="N3605" s="131"/>
      <c r="W3605" s="5"/>
      <c r="Y3605" s="184"/>
      <c r="AA3605" s="184"/>
      <c r="AQ3605" s="184"/>
    </row>
    <row r="3606" spans="6:43" s="37" customFormat="1">
      <c r="F3606" s="131"/>
      <c r="J3606" s="131"/>
      <c r="N3606" s="131"/>
      <c r="W3606" s="5"/>
      <c r="Y3606" s="184"/>
      <c r="AA3606" s="184"/>
      <c r="AQ3606" s="184"/>
    </row>
    <row r="3607" spans="6:43" s="37" customFormat="1">
      <c r="F3607" s="131"/>
      <c r="J3607" s="131"/>
      <c r="N3607" s="131"/>
      <c r="W3607" s="5"/>
      <c r="Y3607" s="184"/>
      <c r="AA3607" s="184"/>
      <c r="AQ3607" s="184"/>
    </row>
    <row r="3608" spans="6:43" s="37" customFormat="1">
      <c r="F3608" s="131"/>
      <c r="J3608" s="131"/>
      <c r="N3608" s="131"/>
      <c r="W3608" s="5"/>
      <c r="Y3608" s="184"/>
      <c r="AA3608" s="184"/>
      <c r="AQ3608" s="184"/>
    </row>
    <row r="3609" spans="6:43" s="37" customFormat="1">
      <c r="F3609" s="131"/>
      <c r="J3609" s="131"/>
      <c r="N3609" s="131"/>
      <c r="W3609" s="5"/>
      <c r="Y3609" s="184"/>
      <c r="AA3609" s="184"/>
      <c r="AQ3609" s="184"/>
    </row>
    <row r="3610" spans="6:43" s="37" customFormat="1">
      <c r="F3610" s="131"/>
      <c r="J3610" s="131"/>
      <c r="N3610" s="131"/>
      <c r="W3610" s="5"/>
      <c r="Y3610" s="184"/>
      <c r="AA3610" s="184"/>
      <c r="AQ3610" s="184"/>
    </row>
    <row r="3611" spans="6:43" s="37" customFormat="1">
      <c r="F3611" s="131"/>
      <c r="J3611" s="131"/>
      <c r="N3611" s="131"/>
      <c r="W3611" s="5"/>
      <c r="Y3611" s="184"/>
      <c r="AA3611" s="184"/>
      <c r="AQ3611" s="184"/>
    </row>
    <row r="3612" spans="6:43" s="37" customFormat="1">
      <c r="F3612" s="131"/>
      <c r="J3612" s="131"/>
      <c r="N3612" s="131"/>
      <c r="W3612" s="5"/>
      <c r="Y3612" s="184"/>
      <c r="AA3612" s="184"/>
      <c r="AQ3612" s="184"/>
    </row>
    <row r="3613" spans="6:43" s="37" customFormat="1">
      <c r="F3613" s="131"/>
      <c r="J3613" s="131"/>
      <c r="N3613" s="131"/>
      <c r="W3613" s="5"/>
      <c r="Y3613" s="184"/>
      <c r="AA3613" s="184"/>
      <c r="AQ3613" s="184"/>
    </row>
    <row r="3614" spans="6:43" s="37" customFormat="1">
      <c r="F3614" s="131"/>
      <c r="J3614" s="131"/>
      <c r="N3614" s="131"/>
      <c r="W3614" s="5"/>
      <c r="Y3614" s="184"/>
      <c r="AA3614" s="184"/>
      <c r="AQ3614" s="184"/>
    </row>
    <row r="3615" spans="6:43" s="37" customFormat="1">
      <c r="F3615" s="131"/>
      <c r="J3615" s="131"/>
      <c r="N3615" s="131"/>
      <c r="W3615" s="5"/>
      <c r="Y3615" s="184"/>
      <c r="AA3615" s="184"/>
      <c r="AQ3615" s="184"/>
    </row>
    <row r="3616" spans="6:43" s="37" customFormat="1">
      <c r="F3616" s="131"/>
      <c r="J3616" s="131"/>
      <c r="N3616" s="131"/>
      <c r="W3616" s="5"/>
      <c r="Y3616" s="184"/>
      <c r="AA3616" s="184"/>
      <c r="AQ3616" s="184"/>
    </row>
    <row r="3617" spans="6:43" s="37" customFormat="1">
      <c r="F3617" s="131"/>
      <c r="J3617" s="131"/>
      <c r="N3617" s="131"/>
      <c r="W3617" s="5"/>
      <c r="Y3617" s="184"/>
      <c r="AA3617" s="184"/>
      <c r="AQ3617" s="184"/>
    </row>
    <row r="3618" spans="6:43" s="37" customFormat="1">
      <c r="F3618" s="131"/>
      <c r="J3618" s="131"/>
      <c r="N3618" s="131"/>
      <c r="W3618" s="5"/>
      <c r="Y3618" s="184"/>
      <c r="AA3618" s="184"/>
      <c r="AQ3618" s="184"/>
    </row>
    <row r="3619" spans="6:43" s="37" customFormat="1">
      <c r="F3619" s="131"/>
      <c r="J3619" s="131"/>
      <c r="N3619" s="131"/>
      <c r="W3619" s="5"/>
      <c r="Y3619" s="184"/>
      <c r="AA3619" s="184"/>
      <c r="AQ3619" s="184"/>
    </row>
    <row r="3620" spans="6:43" s="37" customFormat="1">
      <c r="F3620" s="131"/>
      <c r="J3620" s="131"/>
      <c r="N3620" s="131"/>
      <c r="W3620" s="5"/>
      <c r="Y3620" s="184"/>
      <c r="AA3620" s="184"/>
      <c r="AQ3620" s="184"/>
    </row>
    <row r="3621" spans="6:43" s="37" customFormat="1">
      <c r="F3621" s="131"/>
      <c r="J3621" s="131"/>
      <c r="N3621" s="131"/>
      <c r="W3621" s="5"/>
      <c r="Y3621" s="184"/>
      <c r="AA3621" s="184"/>
      <c r="AQ3621" s="184"/>
    </row>
    <row r="3622" spans="6:43" s="37" customFormat="1">
      <c r="F3622" s="131"/>
      <c r="J3622" s="131"/>
      <c r="N3622" s="131"/>
      <c r="W3622" s="5"/>
      <c r="Y3622" s="184"/>
      <c r="AA3622" s="184"/>
      <c r="AQ3622" s="184"/>
    </row>
    <row r="3623" spans="6:43" s="37" customFormat="1">
      <c r="F3623" s="131"/>
      <c r="J3623" s="131"/>
      <c r="N3623" s="131"/>
      <c r="W3623" s="5"/>
      <c r="Y3623" s="184"/>
      <c r="AA3623" s="184"/>
      <c r="AQ3623" s="184"/>
    </row>
    <row r="3624" spans="6:43" s="37" customFormat="1">
      <c r="F3624" s="131"/>
      <c r="J3624" s="131"/>
      <c r="N3624" s="131"/>
      <c r="W3624" s="5"/>
      <c r="Y3624" s="184"/>
      <c r="AA3624" s="184"/>
      <c r="AQ3624" s="184"/>
    </row>
    <row r="3625" spans="6:43" s="37" customFormat="1">
      <c r="F3625" s="131"/>
      <c r="J3625" s="131"/>
      <c r="N3625" s="131"/>
      <c r="W3625" s="5"/>
      <c r="Y3625" s="184"/>
      <c r="AA3625" s="184"/>
      <c r="AQ3625" s="184"/>
    </row>
    <row r="3626" spans="6:43" s="37" customFormat="1">
      <c r="F3626" s="131"/>
      <c r="J3626" s="131"/>
      <c r="N3626" s="131"/>
      <c r="W3626" s="5"/>
      <c r="Y3626" s="184"/>
      <c r="AA3626" s="184"/>
      <c r="AQ3626" s="184"/>
    </row>
    <row r="3627" spans="6:43" s="37" customFormat="1">
      <c r="F3627" s="131"/>
      <c r="J3627" s="131"/>
      <c r="N3627" s="131"/>
      <c r="W3627" s="5"/>
      <c r="Y3627" s="184"/>
      <c r="AA3627" s="184"/>
      <c r="AQ3627" s="184"/>
    </row>
    <row r="3628" spans="6:43" s="37" customFormat="1">
      <c r="F3628" s="131"/>
      <c r="J3628" s="131"/>
      <c r="N3628" s="131"/>
      <c r="W3628" s="5"/>
      <c r="Y3628" s="184"/>
      <c r="AA3628" s="184"/>
      <c r="AQ3628" s="184"/>
    </row>
    <row r="3629" spans="6:43" s="37" customFormat="1">
      <c r="F3629" s="131"/>
      <c r="J3629" s="131"/>
      <c r="N3629" s="131"/>
      <c r="W3629" s="5"/>
      <c r="Y3629" s="184"/>
      <c r="AA3629" s="184"/>
      <c r="AQ3629" s="184"/>
    </row>
    <row r="3630" spans="6:43" s="37" customFormat="1">
      <c r="F3630" s="131"/>
      <c r="J3630" s="131"/>
      <c r="N3630" s="131"/>
      <c r="W3630" s="5"/>
      <c r="Y3630" s="184"/>
      <c r="AA3630" s="184"/>
      <c r="AQ3630" s="184"/>
    </row>
    <row r="3631" spans="6:43" s="37" customFormat="1">
      <c r="F3631" s="131"/>
      <c r="J3631" s="131"/>
      <c r="N3631" s="131"/>
      <c r="W3631" s="5"/>
      <c r="Y3631" s="184"/>
      <c r="AA3631" s="184"/>
      <c r="AQ3631" s="184"/>
    </row>
    <row r="3632" spans="6:43" s="37" customFormat="1">
      <c r="F3632" s="131"/>
      <c r="J3632" s="131"/>
      <c r="N3632" s="131"/>
      <c r="W3632" s="5"/>
      <c r="Y3632" s="184"/>
      <c r="AA3632" s="184"/>
      <c r="AQ3632" s="184"/>
    </row>
    <row r="3633" spans="6:43" s="37" customFormat="1">
      <c r="F3633" s="131"/>
      <c r="J3633" s="131"/>
      <c r="N3633" s="131"/>
      <c r="W3633" s="5"/>
      <c r="Y3633" s="184"/>
      <c r="AA3633" s="184"/>
      <c r="AQ3633" s="184"/>
    </row>
    <row r="3634" spans="6:43" s="37" customFormat="1">
      <c r="F3634" s="131"/>
      <c r="J3634" s="131"/>
      <c r="N3634" s="131"/>
      <c r="W3634" s="5"/>
      <c r="Y3634" s="184"/>
      <c r="AA3634" s="184"/>
      <c r="AQ3634" s="184"/>
    </row>
    <row r="3635" spans="6:43" s="37" customFormat="1">
      <c r="F3635" s="131"/>
      <c r="J3635" s="131"/>
      <c r="N3635" s="131"/>
      <c r="W3635" s="5"/>
      <c r="Y3635" s="184"/>
      <c r="AA3635" s="184"/>
      <c r="AQ3635" s="184"/>
    </row>
    <row r="3636" spans="6:43" s="37" customFormat="1">
      <c r="F3636" s="131"/>
      <c r="J3636" s="131"/>
      <c r="N3636" s="131"/>
      <c r="W3636" s="5"/>
      <c r="Y3636" s="184"/>
      <c r="AA3636" s="184"/>
      <c r="AQ3636" s="184"/>
    </row>
    <row r="3637" spans="6:43" s="37" customFormat="1">
      <c r="F3637" s="131"/>
      <c r="J3637" s="131"/>
      <c r="N3637" s="131"/>
      <c r="W3637" s="5"/>
      <c r="Y3637" s="184"/>
      <c r="AA3637" s="184"/>
      <c r="AQ3637" s="184"/>
    </row>
    <row r="3638" spans="6:43" s="37" customFormat="1">
      <c r="F3638" s="131"/>
      <c r="J3638" s="131"/>
      <c r="N3638" s="131"/>
      <c r="W3638" s="5"/>
      <c r="Y3638" s="184"/>
      <c r="AA3638" s="184"/>
      <c r="AQ3638" s="184"/>
    </row>
    <row r="3639" spans="6:43" s="37" customFormat="1">
      <c r="F3639" s="131"/>
      <c r="J3639" s="131"/>
      <c r="N3639" s="131"/>
      <c r="W3639" s="5"/>
      <c r="Y3639" s="184"/>
      <c r="AA3639" s="184"/>
      <c r="AQ3639" s="184"/>
    </row>
    <row r="3640" spans="6:43" s="37" customFormat="1">
      <c r="F3640" s="131"/>
      <c r="J3640" s="131"/>
      <c r="N3640" s="131"/>
      <c r="W3640" s="5"/>
      <c r="Y3640" s="184"/>
      <c r="AA3640" s="184"/>
      <c r="AQ3640" s="184"/>
    </row>
    <row r="3641" spans="6:43" s="37" customFormat="1">
      <c r="F3641" s="131"/>
      <c r="J3641" s="131"/>
      <c r="N3641" s="131"/>
      <c r="W3641" s="5"/>
      <c r="Y3641" s="184"/>
      <c r="AA3641" s="184"/>
      <c r="AQ3641" s="184"/>
    </row>
    <row r="3642" spans="6:43" s="37" customFormat="1">
      <c r="F3642" s="131"/>
      <c r="J3642" s="131"/>
      <c r="N3642" s="131"/>
      <c r="W3642" s="5"/>
      <c r="Y3642" s="184"/>
      <c r="AA3642" s="184"/>
      <c r="AQ3642" s="184"/>
    </row>
    <row r="3643" spans="6:43" s="37" customFormat="1">
      <c r="F3643" s="131"/>
      <c r="J3643" s="131"/>
      <c r="N3643" s="131"/>
      <c r="W3643" s="5"/>
      <c r="Y3643" s="184"/>
      <c r="AA3643" s="184"/>
      <c r="AQ3643" s="184"/>
    </row>
    <row r="3644" spans="6:43" s="37" customFormat="1">
      <c r="F3644" s="131"/>
      <c r="J3644" s="131"/>
      <c r="N3644" s="131"/>
      <c r="W3644" s="5"/>
      <c r="Y3644" s="184"/>
      <c r="AA3644" s="184"/>
      <c r="AQ3644" s="184"/>
    </row>
    <row r="3645" spans="6:43" s="37" customFormat="1">
      <c r="F3645" s="131"/>
      <c r="J3645" s="131"/>
      <c r="N3645" s="131"/>
      <c r="W3645" s="5"/>
      <c r="Y3645" s="184"/>
      <c r="AA3645" s="184"/>
      <c r="AQ3645" s="184"/>
    </row>
    <row r="3646" spans="6:43" s="37" customFormat="1">
      <c r="F3646" s="131"/>
      <c r="J3646" s="131"/>
      <c r="N3646" s="131"/>
      <c r="W3646" s="5"/>
      <c r="Y3646" s="184"/>
      <c r="AA3646" s="184"/>
      <c r="AQ3646" s="184"/>
    </row>
    <row r="3647" spans="6:43" s="37" customFormat="1">
      <c r="F3647" s="131"/>
      <c r="J3647" s="131"/>
      <c r="N3647" s="131"/>
      <c r="W3647" s="5"/>
      <c r="Y3647" s="184"/>
      <c r="AA3647" s="184"/>
      <c r="AQ3647" s="184"/>
    </row>
    <row r="3648" spans="6:43" s="37" customFormat="1">
      <c r="F3648" s="131"/>
      <c r="J3648" s="131"/>
      <c r="N3648" s="131"/>
      <c r="W3648" s="5"/>
      <c r="Y3648" s="184"/>
      <c r="AA3648" s="184"/>
      <c r="AQ3648" s="184"/>
    </row>
    <row r="3649" spans="6:43" s="37" customFormat="1">
      <c r="F3649" s="131"/>
      <c r="J3649" s="131"/>
      <c r="N3649" s="131"/>
      <c r="W3649" s="5"/>
      <c r="Y3649" s="184"/>
      <c r="AA3649" s="184"/>
      <c r="AQ3649" s="184"/>
    </row>
    <row r="3650" spans="6:43" s="37" customFormat="1">
      <c r="F3650" s="131"/>
      <c r="J3650" s="131"/>
      <c r="N3650" s="131"/>
      <c r="W3650" s="5"/>
      <c r="Y3650" s="184"/>
      <c r="AA3650" s="184"/>
      <c r="AQ3650" s="184"/>
    </row>
    <row r="3651" spans="6:43" s="37" customFormat="1">
      <c r="F3651" s="131"/>
      <c r="J3651" s="131"/>
      <c r="N3651" s="131"/>
      <c r="W3651" s="5"/>
      <c r="Y3651" s="184"/>
      <c r="AA3651" s="184"/>
      <c r="AQ3651" s="184"/>
    </row>
    <row r="3652" spans="6:43" s="37" customFormat="1">
      <c r="F3652" s="131"/>
      <c r="J3652" s="131"/>
      <c r="N3652" s="131"/>
      <c r="W3652" s="5"/>
      <c r="Y3652" s="184"/>
      <c r="AA3652" s="184"/>
      <c r="AQ3652" s="184"/>
    </row>
    <row r="3653" spans="6:43" s="37" customFormat="1">
      <c r="F3653" s="131"/>
      <c r="J3653" s="131"/>
      <c r="N3653" s="131"/>
      <c r="W3653" s="5"/>
      <c r="Y3653" s="184"/>
      <c r="AA3653" s="184"/>
      <c r="AQ3653" s="184"/>
    </row>
    <row r="3654" spans="6:43" s="37" customFormat="1">
      <c r="F3654" s="131"/>
      <c r="J3654" s="131"/>
      <c r="N3654" s="131"/>
      <c r="W3654" s="5"/>
      <c r="Y3654" s="184"/>
      <c r="AA3654" s="184"/>
      <c r="AQ3654" s="184"/>
    </row>
    <row r="3655" spans="6:43" s="37" customFormat="1">
      <c r="F3655" s="131"/>
      <c r="J3655" s="131"/>
      <c r="N3655" s="131"/>
      <c r="W3655" s="5"/>
      <c r="Y3655" s="184"/>
      <c r="AA3655" s="184"/>
      <c r="AQ3655" s="184"/>
    </row>
    <row r="3656" spans="6:43" s="37" customFormat="1">
      <c r="F3656" s="131"/>
      <c r="J3656" s="131"/>
      <c r="N3656" s="131"/>
      <c r="W3656" s="5"/>
      <c r="Y3656" s="184"/>
      <c r="AA3656" s="184"/>
      <c r="AQ3656" s="184"/>
    </row>
    <row r="3657" spans="6:43" s="37" customFormat="1">
      <c r="F3657" s="131"/>
      <c r="J3657" s="131"/>
      <c r="N3657" s="131"/>
      <c r="W3657" s="5"/>
      <c r="Y3657" s="184"/>
      <c r="AA3657" s="184"/>
      <c r="AQ3657" s="184"/>
    </row>
    <row r="3658" spans="6:43" s="37" customFormat="1">
      <c r="F3658" s="131"/>
      <c r="J3658" s="131"/>
      <c r="N3658" s="131"/>
      <c r="W3658" s="5"/>
      <c r="Y3658" s="184"/>
      <c r="AA3658" s="184"/>
      <c r="AQ3658" s="184"/>
    </row>
    <row r="3659" spans="6:43" s="37" customFormat="1">
      <c r="F3659" s="131"/>
      <c r="J3659" s="131"/>
      <c r="N3659" s="131"/>
      <c r="W3659" s="5"/>
      <c r="Y3659" s="184"/>
      <c r="AA3659" s="184"/>
      <c r="AQ3659" s="184"/>
    </row>
    <row r="3660" spans="6:43" s="37" customFormat="1">
      <c r="F3660" s="131"/>
      <c r="J3660" s="131"/>
      <c r="N3660" s="131"/>
      <c r="W3660" s="5"/>
      <c r="Y3660" s="184"/>
      <c r="AA3660" s="184"/>
      <c r="AQ3660" s="184"/>
    </row>
    <row r="3661" spans="6:43" s="37" customFormat="1">
      <c r="F3661" s="131"/>
      <c r="J3661" s="131"/>
      <c r="N3661" s="131"/>
      <c r="W3661" s="5"/>
      <c r="Y3661" s="184"/>
      <c r="AA3661" s="184"/>
      <c r="AQ3661" s="184"/>
    </row>
    <row r="3662" spans="6:43" s="37" customFormat="1">
      <c r="F3662" s="131"/>
      <c r="J3662" s="131"/>
      <c r="N3662" s="131"/>
      <c r="W3662" s="5"/>
      <c r="Y3662" s="184"/>
      <c r="AA3662" s="184"/>
      <c r="AQ3662" s="184"/>
    </row>
    <row r="3663" spans="6:43" s="37" customFormat="1">
      <c r="F3663" s="131"/>
      <c r="J3663" s="131"/>
      <c r="N3663" s="131"/>
      <c r="W3663" s="5"/>
      <c r="Y3663" s="184"/>
      <c r="AA3663" s="184"/>
      <c r="AQ3663" s="184"/>
    </row>
    <row r="3664" spans="6:43" s="37" customFormat="1">
      <c r="F3664" s="131"/>
      <c r="J3664" s="131"/>
      <c r="N3664" s="131"/>
      <c r="W3664" s="5"/>
      <c r="Y3664" s="184"/>
      <c r="AA3664" s="184"/>
      <c r="AQ3664" s="184"/>
    </row>
    <row r="3665" spans="6:43" s="37" customFormat="1">
      <c r="F3665" s="131"/>
      <c r="J3665" s="131"/>
      <c r="N3665" s="131"/>
      <c r="W3665" s="5"/>
      <c r="Y3665" s="184"/>
      <c r="AA3665" s="184"/>
      <c r="AQ3665" s="184"/>
    </row>
    <row r="3666" spans="6:43" s="37" customFormat="1">
      <c r="F3666" s="131"/>
      <c r="J3666" s="131"/>
      <c r="N3666" s="131"/>
      <c r="W3666" s="5"/>
      <c r="Y3666" s="184"/>
      <c r="AA3666" s="184"/>
      <c r="AQ3666" s="184"/>
    </row>
    <row r="3667" spans="6:43" s="37" customFormat="1">
      <c r="F3667" s="131"/>
      <c r="J3667" s="131"/>
      <c r="N3667" s="131"/>
      <c r="W3667" s="5"/>
      <c r="Y3667" s="184"/>
      <c r="AA3667" s="184"/>
      <c r="AQ3667" s="184"/>
    </row>
    <row r="3668" spans="6:43" s="37" customFormat="1">
      <c r="F3668" s="131"/>
      <c r="J3668" s="131"/>
      <c r="N3668" s="131"/>
      <c r="W3668" s="5"/>
      <c r="Y3668" s="184"/>
      <c r="AA3668" s="184"/>
      <c r="AQ3668" s="184"/>
    </row>
    <row r="3669" spans="6:43" s="37" customFormat="1">
      <c r="F3669" s="131"/>
      <c r="J3669" s="131"/>
      <c r="N3669" s="131"/>
      <c r="W3669" s="5"/>
      <c r="Y3669" s="184"/>
      <c r="AA3669" s="184"/>
      <c r="AQ3669" s="184"/>
    </row>
    <row r="3670" spans="6:43" s="37" customFormat="1">
      <c r="F3670" s="131"/>
      <c r="J3670" s="131"/>
      <c r="N3670" s="131"/>
      <c r="W3670" s="5"/>
      <c r="Y3670" s="184"/>
      <c r="AA3670" s="184"/>
      <c r="AQ3670" s="184"/>
    </row>
    <row r="3671" spans="6:43" s="37" customFormat="1">
      <c r="F3671" s="131"/>
      <c r="J3671" s="131"/>
      <c r="N3671" s="131"/>
      <c r="W3671" s="5"/>
      <c r="Y3671" s="184"/>
      <c r="AA3671" s="184"/>
      <c r="AQ3671" s="184"/>
    </row>
    <row r="3672" spans="6:43" s="37" customFormat="1">
      <c r="F3672" s="131"/>
      <c r="J3672" s="131"/>
      <c r="N3672" s="131"/>
      <c r="W3672" s="5"/>
      <c r="Y3672" s="184"/>
      <c r="AA3672" s="184"/>
      <c r="AQ3672" s="184"/>
    </row>
    <row r="3673" spans="6:43" s="37" customFormat="1">
      <c r="F3673" s="131"/>
      <c r="J3673" s="131"/>
      <c r="N3673" s="131"/>
      <c r="W3673" s="5"/>
      <c r="Y3673" s="184"/>
      <c r="AA3673" s="184"/>
      <c r="AQ3673" s="184"/>
    </row>
    <row r="3674" spans="6:43" s="37" customFormat="1">
      <c r="F3674" s="131"/>
      <c r="J3674" s="131"/>
      <c r="N3674" s="131"/>
      <c r="W3674" s="5"/>
      <c r="Y3674" s="184"/>
      <c r="AA3674" s="184"/>
      <c r="AQ3674" s="184"/>
    </row>
    <row r="3675" spans="6:43" s="37" customFormat="1">
      <c r="F3675" s="131"/>
      <c r="J3675" s="131"/>
      <c r="N3675" s="131"/>
      <c r="W3675" s="5"/>
      <c r="Y3675" s="184"/>
      <c r="AA3675" s="184"/>
      <c r="AQ3675" s="184"/>
    </row>
    <row r="3676" spans="6:43" s="37" customFormat="1">
      <c r="F3676" s="131"/>
      <c r="J3676" s="131"/>
      <c r="N3676" s="131"/>
      <c r="W3676" s="5"/>
      <c r="Y3676" s="184"/>
      <c r="AA3676" s="184"/>
      <c r="AQ3676" s="184"/>
    </row>
    <row r="3677" spans="6:43" s="37" customFormat="1">
      <c r="F3677" s="131"/>
      <c r="J3677" s="131"/>
      <c r="N3677" s="131"/>
      <c r="W3677" s="5"/>
      <c r="Y3677" s="184"/>
      <c r="AA3677" s="184"/>
      <c r="AQ3677" s="184"/>
    </row>
    <row r="3678" spans="6:43" s="37" customFormat="1">
      <c r="F3678" s="131"/>
      <c r="J3678" s="131"/>
      <c r="N3678" s="131"/>
      <c r="W3678" s="5"/>
      <c r="Y3678" s="184"/>
      <c r="AA3678" s="184"/>
      <c r="AQ3678" s="184"/>
    </row>
    <row r="3679" spans="6:43" s="37" customFormat="1">
      <c r="F3679" s="131"/>
      <c r="J3679" s="131"/>
      <c r="N3679" s="131"/>
      <c r="W3679" s="5"/>
      <c r="Y3679" s="184"/>
      <c r="AA3679" s="184"/>
      <c r="AQ3679" s="184"/>
    </row>
    <row r="3680" spans="6:43" s="37" customFormat="1">
      <c r="F3680" s="131"/>
      <c r="J3680" s="131"/>
      <c r="N3680" s="131"/>
      <c r="W3680" s="5"/>
      <c r="Y3680" s="184"/>
      <c r="AA3680" s="184"/>
      <c r="AQ3680" s="184"/>
    </row>
    <row r="3681" spans="6:43" s="37" customFormat="1">
      <c r="F3681" s="131"/>
      <c r="J3681" s="131"/>
      <c r="N3681" s="131"/>
      <c r="W3681" s="5"/>
      <c r="Y3681" s="184"/>
      <c r="AA3681" s="184"/>
      <c r="AQ3681" s="184"/>
    </row>
    <row r="3682" spans="6:43" s="37" customFormat="1">
      <c r="F3682" s="131"/>
      <c r="J3682" s="131"/>
      <c r="N3682" s="131"/>
      <c r="W3682" s="5"/>
      <c r="Y3682" s="184"/>
      <c r="AA3682" s="184"/>
      <c r="AQ3682" s="184"/>
    </row>
    <row r="3683" spans="6:43" s="37" customFormat="1">
      <c r="F3683" s="131"/>
      <c r="J3683" s="131"/>
      <c r="N3683" s="131"/>
      <c r="W3683" s="5"/>
      <c r="Y3683" s="184"/>
      <c r="AA3683" s="184"/>
      <c r="AQ3683" s="184"/>
    </row>
    <row r="3684" spans="6:43" s="37" customFormat="1">
      <c r="F3684" s="131"/>
      <c r="J3684" s="131"/>
      <c r="N3684" s="131"/>
      <c r="W3684" s="5"/>
      <c r="Y3684" s="184"/>
      <c r="AA3684" s="184"/>
      <c r="AQ3684" s="184"/>
    </row>
    <row r="3685" spans="6:43" s="37" customFormat="1">
      <c r="F3685" s="131"/>
      <c r="J3685" s="131"/>
      <c r="N3685" s="131"/>
      <c r="W3685" s="5"/>
      <c r="Y3685" s="184"/>
      <c r="AA3685" s="184"/>
      <c r="AQ3685" s="184"/>
    </row>
    <row r="3686" spans="6:43" s="37" customFormat="1">
      <c r="F3686" s="131"/>
      <c r="J3686" s="131"/>
      <c r="N3686" s="131"/>
      <c r="W3686" s="5"/>
      <c r="Y3686" s="184"/>
      <c r="AA3686" s="184"/>
      <c r="AQ3686" s="184"/>
    </row>
    <row r="3687" spans="6:43" s="37" customFormat="1">
      <c r="F3687" s="131"/>
      <c r="J3687" s="131"/>
      <c r="N3687" s="131"/>
      <c r="W3687" s="5"/>
      <c r="Y3687" s="184"/>
      <c r="AA3687" s="184"/>
      <c r="AQ3687" s="184"/>
    </row>
    <row r="3688" spans="6:43" s="37" customFormat="1">
      <c r="F3688" s="131"/>
      <c r="J3688" s="131"/>
      <c r="N3688" s="131"/>
      <c r="W3688" s="5"/>
      <c r="Y3688" s="184"/>
      <c r="AA3688" s="184"/>
      <c r="AQ3688" s="184"/>
    </row>
    <row r="3689" spans="6:43" s="37" customFormat="1">
      <c r="F3689" s="131"/>
      <c r="J3689" s="131"/>
      <c r="N3689" s="131"/>
      <c r="W3689" s="5"/>
      <c r="Y3689" s="184"/>
      <c r="AA3689" s="184"/>
      <c r="AQ3689" s="184"/>
    </row>
    <row r="3690" spans="6:43" s="37" customFormat="1">
      <c r="F3690" s="131"/>
      <c r="J3690" s="131"/>
      <c r="N3690" s="131"/>
      <c r="W3690" s="5"/>
      <c r="Y3690" s="184"/>
      <c r="AA3690" s="184"/>
      <c r="AQ3690" s="184"/>
    </row>
    <row r="3691" spans="6:43" s="37" customFormat="1">
      <c r="F3691" s="131"/>
      <c r="J3691" s="131"/>
      <c r="N3691" s="131"/>
      <c r="W3691" s="5"/>
      <c r="Y3691" s="184"/>
      <c r="AA3691" s="184"/>
      <c r="AQ3691" s="184"/>
    </row>
    <row r="3692" spans="6:43" s="37" customFormat="1">
      <c r="F3692" s="131"/>
      <c r="J3692" s="131"/>
      <c r="N3692" s="131"/>
      <c r="W3692" s="5"/>
      <c r="Y3692" s="184"/>
      <c r="AA3692" s="184"/>
      <c r="AQ3692" s="184"/>
    </row>
    <row r="3693" spans="6:43" s="37" customFormat="1">
      <c r="F3693" s="131"/>
      <c r="J3693" s="131"/>
      <c r="N3693" s="131"/>
      <c r="W3693" s="5"/>
      <c r="Y3693" s="184"/>
      <c r="AA3693" s="184"/>
      <c r="AQ3693" s="184"/>
    </row>
    <row r="3694" spans="6:43" s="37" customFormat="1">
      <c r="F3694" s="131"/>
      <c r="J3694" s="131"/>
      <c r="N3694" s="131"/>
      <c r="W3694" s="5"/>
      <c r="Y3694" s="184"/>
      <c r="AA3694" s="184"/>
      <c r="AQ3694" s="184"/>
    </row>
    <row r="3695" spans="6:43" s="37" customFormat="1">
      <c r="F3695" s="131"/>
      <c r="J3695" s="131"/>
      <c r="N3695" s="131"/>
      <c r="W3695" s="5"/>
      <c r="Y3695" s="184"/>
      <c r="AA3695" s="184"/>
      <c r="AQ3695" s="184"/>
    </row>
    <row r="3696" spans="6:43" s="37" customFormat="1">
      <c r="F3696" s="131"/>
      <c r="J3696" s="131"/>
      <c r="N3696" s="131"/>
      <c r="W3696" s="5"/>
      <c r="Y3696" s="184"/>
      <c r="AA3696" s="184"/>
      <c r="AQ3696" s="184"/>
    </row>
    <row r="3697" spans="6:43" s="37" customFormat="1">
      <c r="F3697" s="131"/>
      <c r="J3697" s="131"/>
      <c r="N3697" s="131"/>
      <c r="W3697" s="5"/>
      <c r="Y3697" s="184"/>
      <c r="AA3697" s="184"/>
      <c r="AQ3697" s="184"/>
    </row>
    <row r="3698" spans="6:43" s="37" customFormat="1">
      <c r="F3698" s="131"/>
      <c r="J3698" s="131"/>
      <c r="N3698" s="131"/>
      <c r="W3698" s="5"/>
      <c r="Y3698" s="184"/>
      <c r="AA3698" s="184"/>
      <c r="AQ3698" s="184"/>
    </row>
    <row r="3699" spans="6:43" s="37" customFormat="1">
      <c r="F3699" s="131"/>
      <c r="J3699" s="131"/>
      <c r="N3699" s="131"/>
      <c r="W3699" s="5"/>
      <c r="Y3699" s="184"/>
      <c r="AA3699" s="184"/>
      <c r="AQ3699" s="184"/>
    </row>
    <row r="3700" spans="6:43" s="37" customFormat="1">
      <c r="F3700" s="131"/>
      <c r="J3700" s="131"/>
      <c r="N3700" s="131"/>
      <c r="W3700" s="5"/>
      <c r="Y3700" s="184"/>
      <c r="AA3700" s="184"/>
      <c r="AQ3700" s="184"/>
    </row>
    <row r="3701" spans="6:43" s="37" customFormat="1">
      <c r="F3701" s="131"/>
      <c r="J3701" s="131"/>
      <c r="N3701" s="131"/>
      <c r="W3701" s="5"/>
      <c r="Y3701" s="184"/>
      <c r="AA3701" s="184"/>
      <c r="AQ3701" s="184"/>
    </row>
    <row r="3702" spans="6:43" s="37" customFormat="1">
      <c r="F3702" s="131"/>
      <c r="J3702" s="131"/>
      <c r="N3702" s="131"/>
      <c r="W3702" s="5"/>
      <c r="Y3702" s="184"/>
      <c r="AA3702" s="184"/>
      <c r="AQ3702" s="184"/>
    </row>
    <row r="3703" spans="6:43" s="37" customFormat="1">
      <c r="F3703" s="131"/>
      <c r="J3703" s="131"/>
      <c r="N3703" s="131"/>
      <c r="W3703" s="5"/>
      <c r="Y3703" s="184"/>
      <c r="AA3703" s="184"/>
      <c r="AQ3703" s="184"/>
    </row>
    <row r="3704" spans="6:43" s="37" customFormat="1">
      <c r="F3704" s="131"/>
      <c r="J3704" s="131"/>
      <c r="N3704" s="131"/>
      <c r="W3704" s="5"/>
      <c r="Y3704" s="184"/>
      <c r="AA3704" s="184"/>
      <c r="AQ3704" s="184"/>
    </row>
    <row r="3705" spans="6:43" s="37" customFormat="1">
      <c r="F3705" s="131"/>
      <c r="J3705" s="131"/>
      <c r="N3705" s="131"/>
      <c r="W3705" s="5"/>
      <c r="Y3705" s="184"/>
      <c r="AA3705" s="184"/>
      <c r="AQ3705" s="184"/>
    </row>
    <row r="3706" spans="6:43" s="37" customFormat="1">
      <c r="F3706" s="131"/>
      <c r="J3706" s="131"/>
      <c r="N3706" s="131"/>
      <c r="W3706" s="5"/>
      <c r="Y3706" s="184"/>
      <c r="AA3706" s="184"/>
      <c r="AQ3706" s="184"/>
    </row>
    <row r="3707" spans="6:43" s="37" customFormat="1">
      <c r="F3707" s="131"/>
      <c r="J3707" s="131"/>
      <c r="N3707" s="131"/>
      <c r="W3707" s="5"/>
      <c r="Y3707" s="184"/>
      <c r="AA3707" s="184"/>
      <c r="AQ3707" s="184"/>
    </row>
    <row r="3708" spans="6:43" s="37" customFormat="1">
      <c r="F3708" s="131"/>
      <c r="J3708" s="131"/>
      <c r="N3708" s="131"/>
      <c r="W3708" s="5"/>
      <c r="Y3708" s="184"/>
      <c r="AA3708" s="184"/>
      <c r="AQ3708" s="184"/>
    </row>
    <row r="3709" spans="6:43" s="37" customFormat="1">
      <c r="F3709" s="131"/>
      <c r="J3709" s="131"/>
      <c r="N3709" s="131"/>
      <c r="W3709" s="5"/>
      <c r="Y3709" s="184"/>
      <c r="AA3709" s="184"/>
      <c r="AQ3709" s="184"/>
    </row>
    <row r="3710" spans="6:43" s="37" customFormat="1">
      <c r="F3710" s="131"/>
      <c r="J3710" s="131"/>
      <c r="N3710" s="131"/>
      <c r="W3710" s="5"/>
      <c r="Y3710" s="184"/>
      <c r="AA3710" s="184"/>
      <c r="AQ3710" s="184"/>
    </row>
    <row r="3711" spans="6:43" s="37" customFormat="1">
      <c r="F3711" s="131"/>
      <c r="J3711" s="131"/>
      <c r="N3711" s="131"/>
      <c r="W3711" s="5"/>
      <c r="Y3711" s="184"/>
      <c r="AA3711" s="184"/>
      <c r="AQ3711" s="184"/>
    </row>
    <row r="3712" spans="6:43" s="37" customFormat="1">
      <c r="F3712" s="131"/>
      <c r="J3712" s="131"/>
      <c r="N3712" s="131"/>
      <c r="W3712" s="5"/>
      <c r="Y3712" s="184"/>
      <c r="AA3712" s="184"/>
      <c r="AQ3712" s="184"/>
    </row>
    <row r="3713" spans="6:43" s="37" customFormat="1">
      <c r="F3713" s="131"/>
      <c r="J3713" s="131"/>
      <c r="N3713" s="131"/>
      <c r="W3713" s="5"/>
      <c r="Y3713" s="184"/>
      <c r="AA3713" s="184"/>
      <c r="AQ3713" s="184"/>
    </row>
    <row r="3714" spans="6:43" s="37" customFormat="1">
      <c r="F3714" s="131"/>
      <c r="J3714" s="131"/>
      <c r="N3714" s="131"/>
      <c r="W3714" s="5"/>
      <c r="Y3714" s="184"/>
      <c r="AA3714" s="184"/>
      <c r="AQ3714" s="184"/>
    </row>
    <row r="3715" spans="6:43" s="37" customFormat="1">
      <c r="F3715" s="131"/>
      <c r="J3715" s="131"/>
      <c r="N3715" s="131"/>
      <c r="W3715" s="5"/>
      <c r="Y3715" s="184"/>
      <c r="AA3715" s="184"/>
      <c r="AQ3715" s="184"/>
    </row>
    <row r="3716" spans="6:43" s="37" customFormat="1">
      <c r="F3716" s="131"/>
      <c r="J3716" s="131"/>
      <c r="N3716" s="131"/>
      <c r="W3716" s="5"/>
      <c r="Y3716" s="184"/>
      <c r="AA3716" s="184"/>
      <c r="AQ3716" s="184"/>
    </row>
    <row r="3717" spans="6:43" s="37" customFormat="1">
      <c r="F3717" s="131"/>
      <c r="J3717" s="131"/>
      <c r="N3717" s="131"/>
      <c r="W3717" s="5"/>
      <c r="Y3717" s="184"/>
      <c r="AA3717" s="184"/>
      <c r="AQ3717" s="184"/>
    </row>
    <row r="3718" spans="6:43" s="37" customFormat="1">
      <c r="F3718" s="131"/>
      <c r="J3718" s="131"/>
      <c r="N3718" s="131"/>
      <c r="W3718" s="5"/>
      <c r="Y3718" s="184"/>
      <c r="AA3718" s="184"/>
      <c r="AQ3718" s="184"/>
    </row>
    <row r="3719" spans="6:43" s="37" customFormat="1">
      <c r="F3719" s="131"/>
      <c r="J3719" s="131"/>
      <c r="N3719" s="131"/>
      <c r="W3719" s="5"/>
      <c r="Y3719" s="184"/>
      <c r="AA3719" s="184"/>
      <c r="AQ3719" s="184"/>
    </row>
    <row r="3720" spans="6:43" s="37" customFormat="1">
      <c r="F3720" s="131"/>
      <c r="J3720" s="131"/>
      <c r="N3720" s="131"/>
      <c r="W3720" s="5"/>
      <c r="Y3720" s="184"/>
      <c r="AA3720" s="184"/>
      <c r="AQ3720" s="184"/>
    </row>
    <row r="3721" spans="6:43" s="37" customFormat="1">
      <c r="F3721" s="131"/>
      <c r="J3721" s="131"/>
      <c r="N3721" s="131"/>
      <c r="W3721" s="5"/>
      <c r="Y3721" s="184"/>
      <c r="AA3721" s="184"/>
      <c r="AQ3721" s="184"/>
    </row>
    <row r="3722" spans="6:43" s="37" customFormat="1">
      <c r="F3722" s="131"/>
      <c r="J3722" s="131"/>
      <c r="N3722" s="131"/>
      <c r="W3722" s="5"/>
      <c r="Y3722" s="184"/>
      <c r="AA3722" s="184"/>
      <c r="AQ3722" s="184"/>
    </row>
    <row r="3723" spans="6:43" s="37" customFormat="1">
      <c r="F3723" s="131"/>
      <c r="J3723" s="131"/>
      <c r="N3723" s="131"/>
      <c r="W3723" s="5"/>
      <c r="Y3723" s="184"/>
      <c r="AA3723" s="184"/>
      <c r="AQ3723" s="184"/>
    </row>
    <row r="3724" spans="6:43" s="37" customFormat="1">
      <c r="F3724" s="131"/>
      <c r="J3724" s="131"/>
      <c r="N3724" s="131"/>
      <c r="W3724" s="5"/>
      <c r="Y3724" s="184"/>
      <c r="AA3724" s="184"/>
      <c r="AQ3724" s="184"/>
    </row>
    <row r="3725" spans="6:43" s="37" customFormat="1">
      <c r="F3725" s="131"/>
      <c r="J3725" s="131"/>
      <c r="N3725" s="131"/>
      <c r="W3725" s="5"/>
      <c r="Y3725" s="184"/>
      <c r="AA3725" s="184"/>
      <c r="AQ3725" s="184"/>
    </row>
    <row r="3726" spans="6:43" s="37" customFormat="1">
      <c r="F3726" s="131"/>
      <c r="J3726" s="131"/>
      <c r="N3726" s="131"/>
      <c r="W3726" s="5"/>
      <c r="Y3726" s="184"/>
      <c r="AA3726" s="184"/>
      <c r="AQ3726" s="184"/>
    </row>
    <row r="3727" spans="6:43" s="37" customFormat="1">
      <c r="F3727" s="131"/>
      <c r="J3727" s="131"/>
      <c r="N3727" s="131"/>
      <c r="W3727" s="5"/>
      <c r="Y3727" s="184"/>
      <c r="AA3727" s="184"/>
      <c r="AQ3727" s="184"/>
    </row>
    <row r="3728" spans="6:43" s="37" customFormat="1">
      <c r="F3728" s="131"/>
      <c r="J3728" s="131"/>
      <c r="N3728" s="131"/>
      <c r="W3728" s="5"/>
      <c r="Y3728" s="184"/>
      <c r="AA3728" s="184"/>
      <c r="AQ3728" s="184"/>
    </row>
    <row r="3729" spans="6:43" s="37" customFormat="1">
      <c r="F3729" s="131"/>
      <c r="J3729" s="131"/>
      <c r="N3729" s="131"/>
      <c r="W3729" s="5"/>
      <c r="Y3729" s="184"/>
      <c r="AA3729" s="184"/>
      <c r="AQ3729" s="184"/>
    </row>
    <row r="3730" spans="6:43" s="37" customFormat="1">
      <c r="F3730" s="131"/>
      <c r="J3730" s="131"/>
      <c r="N3730" s="131"/>
      <c r="W3730" s="5"/>
      <c r="Y3730" s="184"/>
      <c r="AA3730" s="184"/>
      <c r="AQ3730" s="184"/>
    </row>
    <row r="3731" spans="6:43" s="37" customFormat="1">
      <c r="F3731" s="131"/>
      <c r="J3731" s="131"/>
      <c r="N3731" s="131"/>
      <c r="W3731" s="5"/>
      <c r="Y3731" s="184"/>
      <c r="AA3731" s="184"/>
      <c r="AQ3731" s="184"/>
    </row>
    <row r="3732" spans="6:43" s="37" customFormat="1">
      <c r="F3732" s="131"/>
      <c r="J3732" s="131"/>
      <c r="N3732" s="131"/>
      <c r="W3732" s="5"/>
      <c r="Y3732" s="184"/>
      <c r="AA3732" s="184"/>
      <c r="AQ3732" s="184"/>
    </row>
    <row r="3733" spans="6:43" s="37" customFormat="1">
      <c r="F3733" s="131"/>
      <c r="J3733" s="131"/>
      <c r="N3733" s="131"/>
      <c r="W3733" s="5"/>
      <c r="Y3733" s="184"/>
      <c r="AA3733" s="184"/>
      <c r="AQ3733" s="184"/>
    </row>
    <row r="3734" spans="6:43" s="37" customFormat="1">
      <c r="F3734" s="131"/>
      <c r="J3734" s="131"/>
      <c r="N3734" s="131"/>
      <c r="W3734" s="5"/>
      <c r="Y3734" s="184"/>
      <c r="AA3734" s="184"/>
      <c r="AQ3734" s="184"/>
    </row>
    <row r="3735" spans="6:43" s="37" customFormat="1">
      <c r="F3735" s="131"/>
      <c r="J3735" s="131"/>
      <c r="N3735" s="131"/>
      <c r="W3735" s="5"/>
      <c r="Y3735" s="184"/>
      <c r="AA3735" s="184"/>
      <c r="AQ3735" s="184"/>
    </row>
    <row r="3736" spans="6:43" s="37" customFormat="1">
      <c r="F3736" s="131"/>
      <c r="J3736" s="131"/>
      <c r="N3736" s="131"/>
      <c r="W3736" s="5"/>
      <c r="Y3736" s="184"/>
      <c r="AA3736" s="184"/>
      <c r="AQ3736" s="184"/>
    </row>
    <row r="3737" spans="6:43" s="37" customFormat="1">
      <c r="F3737" s="131"/>
      <c r="J3737" s="131"/>
      <c r="N3737" s="131"/>
      <c r="W3737" s="5"/>
      <c r="Y3737" s="184"/>
      <c r="AA3737" s="184"/>
      <c r="AQ3737" s="184"/>
    </row>
    <row r="3738" spans="6:43" s="37" customFormat="1">
      <c r="F3738" s="131"/>
      <c r="J3738" s="131"/>
      <c r="N3738" s="131"/>
      <c r="W3738" s="5"/>
      <c r="Y3738" s="184"/>
      <c r="AA3738" s="184"/>
      <c r="AQ3738" s="184"/>
    </row>
    <row r="3739" spans="6:43" s="37" customFormat="1">
      <c r="F3739" s="131"/>
      <c r="J3739" s="131"/>
      <c r="N3739" s="131"/>
      <c r="W3739" s="5"/>
      <c r="Y3739" s="184"/>
      <c r="AA3739" s="184"/>
      <c r="AQ3739" s="184"/>
    </row>
    <row r="3740" spans="6:43" s="37" customFormat="1">
      <c r="F3740" s="131"/>
      <c r="J3740" s="131"/>
      <c r="N3740" s="131"/>
      <c r="W3740" s="5"/>
      <c r="Y3740" s="184"/>
      <c r="AA3740" s="184"/>
      <c r="AQ3740" s="184"/>
    </row>
    <row r="3741" spans="6:43" s="37" customFormat="1">
      <c r="F3741" s="131"/>
      <c r="J3741" s="131"/>
      <c r="N3741" s="131"/>
      <c r="W3741" s="5"/>
      <c r="Y3741" s="184"/>
      <c r="AA3741" s="184"/>
      <c r="AQ3741" s="184"/>
    </row>
    <row r="3742" spans="6:43" s="37" customFormat="1">
      <c r="F3742" s="131"/>
      <c r="J3742" s="131"/>
      <c r="N3742" s="131"/>
      <c r="W3742" s="5"/>
      <c r="Y3742" s="184"/>
      <c r="AA3742" s="184"/>
      <c r="AQ3742" s="184"/>
    </row>
    <row r="3743" spans="6:43" s="37" customFormat="1">
      <c r="F3743" s="131"/>
      <c r="J3743" s="131"/>
      <c r="N3743" s="131"/>
      <c r="W3743" s="5"/>
      <c r="Y3743" s="184"/>
      <c r="AA3743" s="184"/>
      <c r="AQ3743" s="184"/>
    </row>
    <row r="3744" spans="6:43" s="37" customFormat="1">
      <c r="F3744" s="131"/>
      <c r="J3744" s="131"/>
      <c r="N3744" s="131"/>
      <c r="W3744" s="5"/>
      <c r="Y3744" s="184"/>
      <c r="AA3744" s="184"/>
      <c r="AQ3744" s="184"/>
    </row>
    <row r="3745" spans="6:43" s="37" customFormat="1">
      <c r="F3745" s="131"/>
      <c r="J3745" s="131"/>
      <c r="N3745" s="131"/>
      <c r="W3745" s="5"/>
      <c r="Y3745" s="184"/>
      <c r="AA3745" s="184"/>
      <c r="AQ3745" s="184"/>
    </row>
    <row r="3746" spans="6:43" s="37" customFormat="1">
      <c r="F3746" s="131"/>
      <c r="J3746" s="131"/>
      <c r="N3746" s="131"/>
      <c r="W3746" s="5"/>
      <c r="Y3746" s="184"/>
      <c r="AA3746" s="184"/>
      <c r="AQ3746" s="184"/>
    </row>
    <row r="3747" spans="6:43" s="37" customFormat="1">
      <c r="F3747" s="131"/>
      <c r="J3747" s="131"/>
      <c r="N3747" s="131"/>
      <c r="W3747" s="5"/>
      <c r="Y3747" s="184"/>
      <c r="AA3747" s="184"/>
      <c r="AQ3747" s="184"/>
    </row>
    <row r="3748" spans="6:43" s="37" customFormat="1">
      <c r="F3748" s="131"/>
      <c r="J3748" s="131"/>
      <c r="N3748" s="131"/>
      <c r="W3748" s="5"/>
      <c r="Y3748" s="184"/>
      <c r="AA3748" s="184"/>
      <c r="AQ3748" s="184"/>
    </row>
    <row r="3749" spans="6:43" s="37" customFormat="1">
      <c r="F3749" s="131"/>
      <c r="J3749" s="131"/>
      <c r="N3749" s="131"/>
      <c r="W3749" s="5"/>
      <c r="Y3749" s="184"/>
      <c r="AA3749" s="184"/>
      <c r="AQ3749" s="184"/>
    </row>
    <row r="3750" spans="6:43" s="37" customFormat="1">
      <c r="F3750" s="131"/>
      <c r="J3750" s="131"/>
      <c r="N3750" s="131"/>
      <c r="W3750" s="5"/>
      <c r="Y3750" s="184"/>
      <c r="AA3750" s="184"/>
      <c r="AQ3750" s="184"/>
    </row>
    <row r="3751" spans="6:43" s="37" customFormat="1">
      <c r="F3751" s="131"/>
      <c r="J3751" s="131"/>
      <c r="N3751" s="131"/>
      <c r="W3751" s="5"/>
      <c r="Y3751" s="184"/>
      <c r="AA3751" s="184"/>
      <c r="AQ3751" s="184"/>
    </row>
    <row r="3752" spans="6:43" s="37" customFormat="1">
      <c r="F3752" s="131"/>
      <c r="J3752" s="131"/>
      <c r="N3752" s="131"/>
      <c r="W3752" s="5"/>
      <c r="Y3752" s="184"/>
      <c r="AA3752" s="184"/>
      <c r="AQ3752" s="184"/>
    </row>
    <row r="3753" spans="6:43" s="37" customFormat="1">
      <c r="F3753" s="131"/>
      <c r="J3753" s="131"/>
      <c r="N3753" s="131"/>
      <c r="W3753" s="5"/>
      <c r="Y3753" s="184"/>
      <c r="AA3753" s="184"/>
      <c r="AQ3753" s="184"/>
    </row>
    <row r="3754" spans="6:43" s="37" customFormat="1">
      <c r="F3754" s="131"/>
      <c r="J3754" s="131"/>
      <c r="N3754" s="131"/>
      <c r="W3754" s="5"/>
      <c r="Y3754" s="184"/>
      <c r="AA3754" s="184"/>
      <c r="AQ3754" s="184"/>
    </row>
    <row r="3755" spans="6:43" s="37" customFormat="1">
      <c r="F3755" s="131"/>
      <c r="J3755" s="131"/>
      <c r="N3755" s="131"/>
      <c r="W3755" s="5"/>
      <c r="Y3755" s="184"/>
      <c r="AA3755" s="184"/>
      <c r="AQ3755" s="184"/>
    </row>
    <row r="3756" spans="6:43" s="37" customFormat="1">
      <c r="F3756" s="131"/>
      <c r="J3756" s="131"/>
      <c r="N3756" s="131"/>
      <c r="W3756" s="5"/>
      <c r="Y3756" s="184"/>
      <c r="AA3756" s="184"/>
      <c r="AQ3756" s="184"/>
    </row>
    <row r="3757" spans="6:43" s="37" customFormat="1">
      <c r="F3757" s="131"/>
      <c r="J3757" s="131"/>
      <c r="N3757" s="131"/>
      <c r="W3757" s="5"/>
      <c r="Y3757" s="184"/>
      <c r="AA3757" s="184"/>
      <c r="AQ3757" s="184"/>
    </row>
    <row r="3758" spans="6:43" s="37" customFormat="1">
      <c r="F3758" s="131"/>
      <c r="J3758" s="131"/>
      <c r="N3758" s="131"/>
      <c r="W3758" s="5"/>
      <c r="Y3758" s="184"/>
      <c r="AA3758" s="184"/>
      <c r="AQ3758" s="184"/>
    </row>
    <row r="3759" spans="6:43" s="37" customFormat="1">
      <c r="F3759" s="131"/>
      <c r="J3759" s="131"/>
      <c r="N3759" s="131"/>
      <c r="W3759" s="5"/>
      <c r="Y3759" s="184"/>
      <c r="AA3759" s="184"/>
      <c r="AQ3759" s="184"/>
    </row>
    <row r="3760" spans="6:43" s="37" customFormat="1">
      <c r="F3760" s="131"/>
      <c r="J3760" s="131"/>
      <c r="N3760" s="131"/>
      <c r="W3760" s="5"/>
      <c r="Y3760" s="184"/>
      <c r="AA3760" s="184"/>
      <c r="AQ3760" s="184"/>
    </row>
    <row r="3761" spans="6:43" s="37" customFormat="1">
      <c r="F3761" s="131"/>
      <c r="J3761" s="131"/>
      <c r="N3761" s="131"/>
      <c r="W3761" s="5"/>
      <c r="Y3761" s="184"/>
      <c r="AA3761" s="184"/>
      <c r="AQ3761" s="184"/>
    </row>
    <row r="3762" spans="6:43" s="37" customFormat="1">
      <c r="F3762" s="131"/>
      <c r="J3762" s="131"/>
      <c r="N3762" s="131"/>
      <c r="W3762" s="5"/>
      <c r="Y3762" s="184"/>
      <c r="AA3762" s="184"/>
      <c r="AQ3762" s="184"/>
    </row>
    <row r="3763" spans="6:43" s="37" customFormat="1">
      <c r="F3763" s="131"/>
      <c r="J3763" s="131"/>
      <c r="N3763" s="131"/>
      <c r="W3763" s="5"/>
      <c r="Y3763" s="184"/>
      <c r="AA3763" s="184"/>
      <c r="AQ3763" s="184"/>
    </row>
    <row r="3764" spans="6:43" s="37" customFormat="1">
      <c r="F3764" s="131"/>
      <c r="J3764" s="131"/>
      <c r="N3764" s="131"/>
      <c r="W3764" s="5"/>
      <c r="Y3764" s="184"/>
      <c r="AA3764" s="184"/>
      <c r="AQ3764" s="184"/>
    </row>
    <row r="3765" spans="6:43" s="37" customFormat="1">
      <c r="F3765" s="131"/>
      <c r="J3765" s="131"/>
      <c r="N3765" s="131"/>
      <c r="W3765" s="5"/>
      <c r="Y3765" s="184"/>
      <c r="AA3765" s="184"/>
      <c r="AQ3765" s="184"/>
    </row>
    <row r="3766" spans="6:43" s="37" customFormat="1">
      <c r="F3766" s="131"/>
      <c r="J3766" s="131"/>
      <c r="N3766" s="131"/>
      <c r="W3766" s="5"/>
      <c r="Y3766" s="184"/>
      <c r="AA3766" s="184"/>
      <c r="AQ3766" s="184"/>
    </row>
    <row r="3767" spans="6:43" s="37" customFormat="1">
      <c r="F3767" s="131"/>
      <c r="J3767" s="131"/>
      <c r="N3767" s="131"/>
      <c r="W3767" s="5"/>
      <c r="Y3767" s="184"/>
      <c r="AA3767" s="184"/>
      <c r="AQ3767" s="184"/>
    </row>
    <row r="3768" spans="6:43" s="37" customFormat="1">
      <c r="F3768" s="131"/>
      <c r="J3768" s="131"/>
      <c r="N3768" s="131"/>
      <c r="W3768" s="5"/>
      <c r="Y3768" s="184"/>
      <c r="AA3768" s="184"/>
      <c r="AQ3768" s="184"/>
    </row>
    <row r="3769" spans="6:43" s="37" customFormat="1">
      <c r="F3769" s="131"/>
      <c r="J3769" s="131"/>
      <c r="N3769" s="131"/>
      <c r="W3769" s="5"/>
      <c r="Y3769" s="184"/>
      <c r="AA3769" s="184"/>
      <c r="AQ3769" s="184"/>
    </row>
    <row r="3770" spans="6:43" s="37" customFormat="1">
      <c r="F3770" s="131"/>
      <c r="J3770" s="131"/>
      <c r="N3770" s="131"/>
      <c r="W3770" s="5"/>
      <c r="Y3770" s="184"/>
      <c r="AA3770" s="184"/>
      <c r="AQ3770" s="184"/>
    </row>
    <row r="3771" spans="6:43" s="37" customFormat="1">
      <c r="F3771" s="131"/>
      <c r="J3771" s="131"/>
      <c r="N3771" s="131"/>
      <c r="W3771" s="5"/>
      <c r="Y3771" s="184"/>
      <c r="AA3771" s="184"/>
      <c r="AQ3771" s="184"/>
    </row>
    <row r="3772" spans="6:43" s="37" customFormat="1">
      <c r="F3772" s="131"/>
      <c r="J3772" s="131"/>
      <c r="N3772" s="131"/>
      <c r="W3772" s="5"/>
      <c r="Y3772" s="184"/>
      <c r="AA3772" s="184"/>
      <c r="AQ3772" s="184"/>
    </row>
    <row r="3773" spans="6:43" s="37" customFormat="1">
      <c r="F3773" s="131"/>
      <c r="J3773" s="131"/>
      <c r="N3773" s="131"/>
      <c r="W3773" s="5"/>
      <c r="Y3773" s="184"/>
      <c r="AA3773" s="184"/>
      <c r="AQ3773" s="184"/>
    </row>
    <row r="3774" spans="6:43" s="37" customFormat="1">
      <c r="F3774" s="131"/>
      <c r="J3774" s="131"/>
      <c r="N3774" s="131"/>
      <c r="W3774" s="5"/>
      <c r="Y3774" s="184"/>
      <c r="AA3774" s="184"/>
      <c r="AQ3774" s="184"/>
    </row>
    <row r="3775" spans="6:43" s="37" customFormat="1">
      <c r="F3775" s="131"/>
      <c r="J3775" s="131"/>
      <c r="N3775" s="131"/>
      <c r="W3775" s="5"/>
      <c r="Y3775" s="184"/>
      <c r="AA3775" s="184"/>
      <c r="AQ3775" s="184"/>
    </row>
    <row r="3776" spans="6:43" s="37" customFormat="1">
      <c r="F3776" s="131"/>
      <c r="J3776" s="131"/>
      <c r="N3776" s="131"/>
      <c r="W3776" s="5"/>
      <c r="Y3776" s="184"/>
      <c r="AA3776" s="184"/>
      <c r="AQ3776" s="184"/>
    </row>
    <row r="3777" spans="6:43" s="37" customFormat="1">
      <c r="F3777" s="131"/>
      <c r="J3777" s="131"/>
      <c r="N3777" s="131"/>
      <c r="W3777" s="5"/>
      <c r="Y3777" s="184"/>
      <c r="AA3777" s="184"/>
      <c r="AQ3777" s="184"/>
    </row>
    <row r="3778" spans="6:43" s="37" customFormat="1">
      <c r="F3778" s="131"/>
      <c r="J3778" s="131"/>
      <c r="N3778" s="131"/>
      <c r="W3778" s="5"/>
      <c r="Y3778" s="184"/>
      <c r="AA3778" s="184"/>
      <c r="AQ3778" s="184"/>
    </row>
    <row r="3779" spans="6:43" s="37" customFormat="1">
      <c r="F3779" s="131"/>
      <c r="J3779" s="131"/>
      <c r="N3779" s="131"/>
      <c r="W3779" s="5"/>
      <c r="Y3779" s="184"/>
      <c r="AA3779" s="184"/>
      <c r="AQ3779" s="184"/>
    </row>
    <row r="3780" spans="6:43" s="37" customFormat="1">
      <c r="F3780" s="131"/>
      <c r="J3780" s="131"/>
      <c r="N3780" s="131"/>
      <c r="W3780" s="5"/>
      <c r="Y3780" s="184"/>
      <c r="AA3780" s="184"/>
      <c r="AQ3780" s="184"/>
    </row>
    <row r="3781" spans="6:43" s="37" customFormat="1">
      <c r="F3781" s="131"/>
      <c r="J3781" s="131"/>
      <c r="N3781" s="131"/>
      <c r="W3781" s="5"/>
      <c r="Y3781" s="184"/>
      <c r="AA3781" s="184"/>
      <c r="AQ3781" s="184"/>
    </row>
    <row r="3782" spans="6:43" s="37" customFormat="1">
      <c r="F3782" s="131"/>
      <c r="J3782" s="131"/>
      <c r="N3782" s="131"/>
      <c r="W3782" s="5"/>
      <c r="Y3782" s="184"/>
      <c r="AA3782" s="184"/>
      <c r="AQ3782" s="184"/>
    </row>
    <row r="3783" spans="6:43" s="37" customFormat="1">
      <c r="F3783" s="131"/>
      <c r="J3783" s="131"/>
      <c r="N3783" s="131"/>
      <c r="W3783" s="5"/>
      <c r="Y3783" s="184"/>
      <c r="AA3783" s="184"/>
      <c r="AQ3783" s="184"/>
    </row>
    <row r="3784" spans="6:43" s="37" customFormat="1">
      <c r="F3784" s="131"/>
      <c r="J3784" s="131"/>
      <c r="N3784" s="131"/>
      <c r="W3784" s="5"/>
      <c r="Y3784" s="184"/>
      <c r="AA3784" s="184"/>
      <c r="AQ3784" s="184"/>
    </row>
    <row r="3785" spans="6:43" s="37" customFormat="1">
      <c r="F3785" s="131"/>
      <c r="J3785" s="131"/>
      <c r="N3785" s="131"/>
      <c r="W3785" s="5"/>
      <c r="Y3785" s="184"/>
      <c r="AA3785" s="184"/>
      <c r="AQ3785" s="184"/>
    </row>
    <row r="3786" spans="6:43" s="37" customFormat="1">
      <c r="F3786" s="131"/>
      <c r="J3786" s="131"/>
      <c r="N3786" s="131"/>
      <c r="W3786" s="5"/>
      <c r="Y3786" s="184"/>
      <c r="AA3786" s="184"/>
      <c r="AQ3786" s="184"/>
    </row>
    <row r="3787" spans="6:43" s="37" customFormat="1">
      <c r="F3787" s="131"/>
      <c r="J3787" s="131"/>
      <c r="N3787" s="131"/>
      <c r="W3787" s="5"/>
      <c r="Y3787" s="184"/>
      <c r="AA3787" s="184"/>
      <c r="AQ3787" s="184"/>
    </row>
    <row r="3788" spans="6:43" s="37" customFormat="1">
      <c r="F3788" s="131"/>
      <c r="J3788" s="131"/>
      <c r="N3788" s="131"/>
      <c r="W3788" s="5"/>
      <c r="Y3788" s="184"/>
      <c r="AA3788" s="184"/>
      <c r="AQ3788" s="184"/>
    </row>
    <row r="3789" spans="6:43" s="37" customFormat="1">
      <c r="F3789" s="131"/>
      <c r="J3789" s="131"/>
      <c r="N3789" s="131"/>
      <c r="W3789" s="5"/>
      <c r="Y3789" s="184"/>
      <c r="AA3789" s="184"/>
      <c r="AQ3789" s="184"/>
    </row>
    <row r="3790" spans="6:43" s="37" customFormat="1">
      <c r="F3790" s="131"/>
      <c r="J3790" s="131"/>
      <c r="N3790" s="131"/>
      <c r="W3790" s="5"/>
      <c r="Y3790" s="184"/>
      <c r="AA3790" s="184"/>
      <c r="AQ3790" s="184"/>
    </row>
    <row r="3791" spans="6:43" s="37" customFormat="1">
      <c r="F3791" s="131"/>
      <c r="J3791" s="131"/>
      <c r="N3791" s="131"/>
      <c r="W3791" s="5"/>
      <c r="Y3791" s="184"/>
      <c r="AA3791" s="184"/>
      <c r="AQ3791" s="184"/>
    </row>
    <row r="3792" spans="6:43" s="37" customFormat="1">
      <c r="F3792" s="131"/>
      <c r="J3792" s="131"/>
      <c r="N3792" s="131"/>
      <c r="W3792" s="5"/>
      <c r="Y3792" s="184"/>
      <c r="AA3792" s="184"/>
      <c r="AQ3792" s="184"/>
    </row>
    <row r="3793" spans="6:43" s="37" customFormat="1">
      <c r="F3793" s="131"/>
      <c r="J3793" s="131"/>
      <c r="N3793" s="131"/>
      <c r="W3793" s="5"/>
      <c r="Y3793" s="184"/>
      <c r="AA3793" s="184"/>
      <c r="AQ3793" s="184"/>
    </row>
    <row r="3794" spans="6:43" s="37" customFormat="1">
      <c r="F3794" s="131"/>
      <c r="J3794" s="131"/>
      <c r="N3794" s="131"/>
      <c r="W3794" s="5"/>
      <c r="Y3794" s="184"/>
      <c r="AA3794" s="184"/>
      <c r="AQ3794" s="184"/>
    </row>
    <row r="3795" spans="6:43" s="37" customFormat="1">
      <c r="F3795" s="131"/>
      <c r="J3795" s="131"/>
      <c r="N3795" s="131"/>
      <c r="W3795" s="5"/>
      <c r="Y3795" s="184"/>
      <c r="AA3795" s="184"/>
      <c r="AQ3795" s="184"/>
    </row>
    <row r="3796" spans="6:43" s="37" customFormat="1">
      <c r="F3796" s="131"/>
      <c r="J3796" s="131"/>
      <c r="N3796" s="131"/>
      <c r="W3796" s="5"/>
      <c r="Y3796" s="184"/>
      <c r="AA3796" s="184"/>
      <c r="AQ3796" s="184"/>
    </row>
    <row r="3797" spans="6:43" s="37" customFormat="1">
      <c r="F3797" s="131"/>
      <c r="J3797" s="131"/>
      <c r="N3797" s="131"/>
      <c r="W3797" s="5"/>
      <c r="Y3797" s="184"/>
      <c r="AA3797" s="184"/>
      <c r="AQ3797" s="184"/>
    </row>
    <row r="3798" spans="6:43" s="37" customFormat="1">
      <c r="F3798" s="131"/>
      <c r="J3798" s="131"/>
      <c r="N3798" s="131"/>
      <c r="W3798" s="5"/>
      <c r="Y3798" s="184"/>
      <c r="AA3798" s="184"/>
      <c r="AQ3798" s="184"/>
    </row>
    <row r="3799" spans="6:43" s="37" customFormat="1">
      <c r="F3799" s="131"/>
      <c r="J3799" s="131"/>
      <c r="N3799" s="131"/>
      <c r="W3799" s="5"/>
      <c r="Y3799" s="184"/>
      <c r="AA3799" s="184"/>
      <c r="AQ3799" s="184"/>
    </row>
    <row r="3800" spans="6:43" s="37" customFormat="1">
      <c r="F3800" s="131"/>
      <c r="J3800" s="131"/>
      <c r="N3800" s="131"/>
      <c r="W3800" s="5"/>
      <c r="Y3800" s="184"/>
      <c r="AA3800" s="184"/>
      <c r="AQ3800" s="184"/>
    </row>
    <row r="3801" spans="6:43" s="37" customFormat="1">
      <c r="F3801" s="131"/>
      <c r="J3801" s="131"/>
      <c r="N3801" s="131"/>
      <c r="W3801" s="5"/>
      <c r="Y3801" s="184"/>
      <c r="AA3801" s="184"/>
      <c r="AQ3801" s="184"/>
    </row>
    <row r="3802" spans="6:43" s="37" customFormat="1">
      <c r="F3802" s="131"/>
      <c r="J3802" s="131"/>
      <c r="N3802" s="131"/>
      <c r="W3802" s="5"/>
      <c r="Y3802" s="184"/>
      <c r="AA3802" s="184"/>
      <c r="AQ3802" s="184"/>
    </row>
    <row r="3803" spans="6:43" s="37" customFormat="1">
      <c r="F3803" s="131"/>
      <c r="J3803" s="131"/>
      <c r="N3803" s="131"/>
      <c r="W3803" s="5"/>
      <c r="Y3803" s="184"/>
      <c r="AA3803" s="184"/>
      <c r="AQ3803" s="184"/>
    </row>
    <row r="3804" spans="6:43" s="37" customFormat="1">
      <c r="F3804" s="131"/>
      <c r="J3804" s="131"/>
      <c r="N3804" s="131"/>
      <c r="W3804" s="5"/>
      <c r="Y3804" s="184"/>
      <c r="AA3804" s="184"/>
      <c r="AQ3804" s="184"/>
    </row>
    <row r="3805" spans="6:43" s="37" customFormat="1">
      <c r="F3805" s="131"/>
      <c r="J3805" s="131"/>
      <c r="N3805" s="131"/>
      <c r="W3805" s="5"/>
      <c r="Y3805" s="184"/>
      <c r="AA3805" s="184"/>
      <c r="AQ3805" s="184"/>
    </row>
    <row r="3806" spans="6:43" s="37" customFormat="1">
      <c r="F3806" s="131"/>
      <c r="J3806" s="131"/>
      <c r="N3806" s="131"/>
      <c r="W3806" s="5"/>
      <c r="Y3806" s="184"/>
      <c r="AA3806" s="184"/>
      <c r="AQ3806" s="184"/>
    </row>
    <row r="3807" spans="6:43" s="37" customFormat="1">
      <c r="F3807" s="131"/>
      <c r="J3807" s="131"/>
      <c r="N3807" s="131"/>
      <c r="W3807" s="5"/>
      <c r="Y3807" s="184"/>
      <c r="AA3807" s="184"/>
      <c r="AQ3807" s="184"/>
    </row>
    <row r="3808" spans="6:43" s="37" customFormat="1">
      <c r="F3808" s="131"/>
      <c r="J3808" s="131"/>
      <c r="N3808" s="131"/>
      <c r="W3808" s="5"/>
      <c r="Y3808" s="184"/>
      <c r="AA3808" s="184"/>
      <c r="AQ3808" s="184"/>
    </row>
    <row r="3809" spans="6:43" s="37" customFormat="1">
      <c r="F3809" s="131"/>
      <c r="J3809" s="131"/>
      <c r="N3809" s="131"/>
      <c r="W3809" s="5"/>
      <c r="Y3809" s="184"/>
      <c r="AA3809" s="184"/>
      <c r="AQ3809" s="184"/>
    </row>
    <row r="3810" spans="6:43" s="37" customFormat="1">
      <c r="F3810" s="131"/>
      <c r="J3810" s="131"/>
      <c r="N3810" s="131"/>
      <c r="W3810" s="5"/>
      <c r="Y3810" s="184"/>
      <c r="AA3810" s="184"/>
      <c r="AQ3810" s="184"/>
    </row>
    <row r="3811" spans="6:43" s="37" customFormat="1">
      <c r="F3811" s="131"/>
      <c r="J3811" s="131"/>
      <c r="N3811" s="131"/>
      <c r="W3811" s="5"/>
      <c r="Y3811" s="184"/>
      <c r="AA3811" s="184"/>
      <c r="AQ3811" s="184"/>
    </row>
    <row r="3812" spans="6:43" s="37" customFormat="1">
      <c r="F3812" s="131"/>
      <c r="J3812" s="131"/>
      <c r="N3812" s="131"/>
      <c r="W3812" s="5"/>
      <c r="Y3812" s="184"/>
      <c r="AA3812" s="184"/>
      <c r="AQ3812" s="184"/>
    </row>
    <row r="3813" spans="6:43" s="37" customFormat="1">
      <c r="F3813" s="131"/>
      <c r="J3813" s="131"/>
      <c r="N3813" s="131"/>
      <c r="W3813" s="5"/>
      <c r="Y3813" s="184"/>
      <c r="AA3813" s="184"/>
      <c r="AQ3813" s="184"/>
    </row>
    <row r="3814" spans="6:43" s="37" customFormat="1">
      <c r="F3814" s="131"/>
      <c r="J3814" s="131"/>
      <c r="N3814" s="131"/>
      <c r="W3814" s="5"/>
      <c r="Y3814" s="184"/>
      <c r="AA3814" s="184"/>
      <c r="AQ3814" s="184"/>
    </row>
    <row r="3815" spans="6:43" s="37" customFormat="1">
      <c r="F3815" s="131"/>
      <c r="J3815" s="131"/>
      <c r="N3815" s="131"/>
      <c r="W3815" s="5"/>
      <c r="Y3815" s="184"/>
      <c r="AA3815" s="184"/>
      <c r="AQ3815" s="184"/>
    </row>
    <row r="3816" spans="6:43" s="37" customFormat="1">
      <c r="F3816" s="131"/>
      <c r="J3816" s="131"/>
      <c r="N3816" s="131"/>
      <c r="W3816" s="5"/>
      <c r="Y3816" s="184"/>
      <c r="AA3816" s="184"/>
      <c r="AQ3816" s="184"/>
    </row>
    <row r="3817" spans="6:43" s="37" customFormat="1">
      <c r="F3817" s="131"/>
      <c r="J3817" s="131"/>
      <c r="N3817" s="131"/>
      <c r="W3817" s="5"/>
      <c r="Y3817" s="184"/>
      <c r="AA3817" s="184"/>
      <c r="AQ3817" s="184"/>
    </row>
    <row r="3818" spans="6:43" s="37" customFormat="1">
      <c r="F3818" s="131"/>
      <c r="J3818" s="131"/>
      <c r="N3818" s="131"/>
      <c r="W3818" s="5"/>
      <c r="Y3818" s="184"/>
      <c r="AA3818" s="184"/>
      <c r="AQ3818" s="184"/>
    </row>
    <row r="3819" spans="6:43" s="37" customFormat="1">
      <c r="F3819" s="131"/>
      <c r="J3819" s="131"/>
      <c r="N3819" s="131"/>
      <c r="W3819" s="5"/>
      <c r="Y3819" s="184"/>
      <c r="AA3819" s="184"/>
      <c r="AQ3819" s="184"/>
    </row>
    <row r="3820" spans="6:43" s="37" customFormat="1">
      <c r="F3820" s="131"/>
      <c r="J3820" s="131"/>
      <c r="N3820" s="131"/>
      <c r="W3820" s="5"/>
      <c r="Y3820" s="184"/>
      <c r="AA3820" s="184"/>
      <c r="AQ3820" s="184"/>
    </row>
    <row r="3821" spans="6:43" s="37" customFormat="1">
      <c r="F3821" s="131"/>
      <c r="J3821" s="131"/>
      <c r="N3821" s="131"/>
      <c r="W3821" s="5"/>
      <c r="Y3821" s="184"/>
      <c r="AA3821" s="184"/>
      <c r="AQ3821" s="184"/>
    </row>
    <row r="3822" spans="6:43" s="37" customFormat="1">
      <c r="F3822" s="131"/>
      <c r="J3822" s="131"/>
      <c r="N3822" s="131"/>
      <c r="W3822" s="5"/>
      <c r="Y3822" s="184"/>
      <c r="AA3822" s="184"/>
      <c r="AQ3822" s="184"/>
    </row>
    <row r="3823" spans="6:43" s="37" customFormat="1">
      <c r="F3823" s="131"/>
      <c r="J3823" s="131"/>
      <c r="N3823" s="131"/>
      <c r="W3823" s="5"/>
      <c r="Y3823" s="184"/>
      <c r="AA3823" s="184"/>
      <c r="AQ3823" s="184"/>
    </row>
    <row r="3824" spans="6:43" s="37" customFormat="1">
      <c r="F3824" s="131"/>
      <c r="J3824" s="131"/>
      <c r="N3824" s="131"/>
      <c r="W3824" s="5"/>
      <c r="Y3824" s="184"/>
      <c r="AA3824" s="184"/>
      <c r="AQ3824" s="184"/>
    </row>
    <row r="3825" spans="6:43" s="37" customFormat="1">
      <c r="F3825" s="131"/>
      <c r="J3825" s="131"/>
      <c r="N3825" s="131"/>
      <c r="W3825" s="5"/>
      <c r="Y3825" s="184"/>
      <c r="AA3825" s="184"/>
      <c r="AQ3825" s="184"/>
    </row>
    <row r="3826" spans="6:43" s="37" customFormat="1">
      <c r="F3826" s="131"/>
      <c r="J3826" s="131"/>
      <c r="N3826" s="131"/>
      <c r="W3826" s="5"/>
      <c r="Y3826" s="184"/>
      <c r="AA3826" s="184"/>
      <c r="AQ3826" s="184"/>
    </row>
    <row r="3827" spans="6:43" s="37" customFormat="1">
      <c r="F3827" s="131"/>
      <c r="J3827" s="131"/>
      <c r="N3827" s="131"/>
      <c r="W3827" s="5"/>
      <c r="Y3827" s="184"/>
      <c r="AA3827" s="184"/>
      <c r="AQ3827" s="184"/>
    </row>
    <row r="3828" spans="6:43" s="37" customFormat="1">
      <c r="F3828" s="131"/>
      <c r="J3828" s="131"/>
      <c r="N3828" s="131"/>
      <c r="W3828" s="5"/>
      <c r="Y3828" s="184"/>
      <c r="AA3828" s="184"/>
      <c r="AQ3828" s="184"/>
    </row>
    <row r="3829" spans="6:43" s="37" customFormat="1">
      <c r="F3829" s="131"/>
      <c r="J3829" s="131"/>
      <c r="N3829" s="131"/>
      <c r="W3829" s="5"/>
      <c r="Y3829" s="184"/>
      <c r="AA3829" s="184"/>
      <c r="AQ3829" s="184"/>
    </row>
    <row r="3830" spans="6:43" s="37" customFormat="1">
      <c r="F3830" s="131"/>
      <c r="J3830" s="131"/>
      <c r="N3830" s="131"/>
      <c r="W3830" s="5"/>
      <c r="Y3830" s="184"/>
      <c r="AA3830" s="184"/>
      <c r="AQ3830" s="184"/>
    </row>
    <row r="3831" spans="6:43" s="37" customFormat="1">
      <c r="F3831" s="131"/>
      <c r="J3831" s="131"/>
      <c r="N3831" s="131"/>
      <c r="W3831" s="5"/>
      <c r="Y3831" s="184"/>
      <c r="AA3831" s="184"/>
      <c r="AQ3831" s="184"/>
    </row>
    <row r="3832" spans="6:43" s="37" customFormat="1">
      <c r="F3832" s="131"/>
      <c r="J3832" s="131"/>
      <c r="N3832" s="131"/>
      <c r="W3832" s="5"/>
      <c r="Y3832" s="184"/>
      <c r="AA3832" s="184"/>
      <c r="AQ3832" s="184"/>
    </row>
    <row r="3833" spans="6:43" s="37" customFormat="1">
      <c r="F3833" s="131"/>
      <c r="J3833" s="131"/>
      <c r="N3833" s="131"/>
      <c r="W3833" s="5"/>
      <c r="Y3833" s="184"/>
      <c r="AA3833" s="184"/>
      <c r="AQ3833" s="184"/>
    </row>
    <row r="3834" spans="6:43" s="37" customFormat="1">
      <c r="F3834" s="131"/>
      <c r="J3834" s="131"/>
      <c r="N3834" s="131"/>
      <c r="W3834" s="5"/>
      <c r="Y3834" s="184"/>
      <c r="AA3834" s="184"/>
      <c r="AQ3834" s="184"/>
    </row>
    <row r="3835" spans="6:43" s="37" customFormat="1">
      <c r="F3835" s="131"/>
      <c r="J3835" s="131"/>
      <c r="N3835" s="131"/>
      <c r="W3835" s="5"/>
      <c r="Y3835" s="184"/>
      <c r="AA3835" s="184"/>
      <c r="AQ3835" s="184"/>
    </row>
    <row r="3836" spans="6:43" s="37" customFormat="1">
      <c r="F3836" s="131"/>
      <c r="J3836" s="131"/>
      <c r="N3836" s="131"/>
      <c r="W3836" s="5"/>
      <c r="Y3836" s="184"/>
      <c r="AA3836" s="184"/>
      <c r="AQ3836" s="184"/>
    </row>
    <row r="3837" spans="6:43" s="37" customFormat="1">
      <c r="F3837" s="131"/>
      <c r="J3837" s="131"/>
      <c r="N3837" s="131"/>
      <c r="W3837" s="5"/>
      <c r="Y3837" s="184"/>
      <c r="AA3837" s="184"/>
      <c r="AQ3837" s="184"/>
    </row>
    <row r="3838" spans="6:43" s="37" customFormat="1">
      <c r="F3838" s="131"/>
      <c r="J3838" s="131"/>
      <c r="N3838" s="131"/>
      <c r="W3838" s="5"/>
      <c r="Y3838" s="184"/>
      <c r="AA3838" s="184"/>
      <c r="AQ3838" s="184"/>
    </row>
    <row r="3839" spans="6:43" s="37" customFormat="1">
      <c r="F3839" s="131"/>
      <c r="J3839" s="131"/>
      <c r="N3839" s="131"/>
      <c r="W3839" s="5"/>
      <c r="Y3839" s="184"/>
      <c r="AA3839" s="184"/>
      <c r="AQ3839" s="184"/>
    </row>
    <row r="3840" spans="6:43" s="37" customFormat="1">
      <c r="F3840" s="131"/>
      <c r="J3840" s="131"/>
      <c r="N3840" s="131"/>
      <c r="W3840" s="5"/>
      <c r="Y3840" s="184"/>
      <c r="AA3840" s="184"/>
      <c r="AQ3840" s="184"/>
    </row>
    <row r="3841" spans="6:43" s="37" customFormat="1">
      <c r="F3841" s="131"/>
      <c r="J3841" s="131"/>
      <c r="N3841" s="131"/>
      <c r="W3841" s="5"/>
      <c r="Y3841" s="184"/>
      <c r="AA3841" s="184"/>
      <c r="AQ3841" s="184"/>
    </row>
    <row r="3842" spans="6:43" s="37" customFormat="1">
      <c r="F3842" s="131"/>
      <c r="J3842" s="131"/>
      <c r="N3842" s="131"/>
      <c r="W3842" s="5"/>
      <c r="Y3842" s="184"/>
      <c r="AA3842" s="184"/>
      <c r="AQ3842" s="184"/>
    </row>
    <row r="3843" spans="6:43" s="37" customFormat="1">
      <c r="F3843" s="131"/>
      <c r="J3843" s="131"/>
      <c r="N3843" s="131"/>
      <c r="W3843" s="5"/>
      <c r="Y3843" s="184"/>
      <c r="AA3843" s="184"/>
      <c r="AQ3843" s="184"/>
    </row>
    <row r="3844" spans="6:43" s="37" customFormat="1">
      <c r="F3844" s="131"/>
      <c r="J3844" s="131"/>
      <c r="N3844" s="131"/>
      <c r="W3844" s="5"/>
      <c r="Y3844" s="184"/>
      <c r="AA3844" s="184"/>
      <c r="AQ3844" s="184"/>
    </row>
    <row r="3845" spans="6:43" s="37" customFormat="1">
      <c r="F3845" s="131"/>
      <c r="J3845" s="131"/>
      <c r="N3845" s="131"/>
      <c r="W3845" s="5"/>
      <c r="Y3845" s="184"/>
      <c r="AA3845" s="184"/>
      <c r="AQ3845" s="184"/>
    </row>
    <row r="3846" spans="6:43" s="37" customFormat="1">
      <c r="F3846" s="131"/>
      <c r="J3846" s="131"/>
      <c r="N3846" s="131"/>
      <c r="W3846" s="5"/>
      <c r="Y3846" s="184"/>
      <c r="AA3846" s="184"/>
      <c r="AQ3846" s="184"/>
    </row>
    <row r="3847" spans="6:43" s="37" customFormat="1">
      <c r="F3847" s="131"/>
      <c r="J3847" s="131"/>
      <c r="N3847" s="131"/>
      <c r="W3847" s="5"/>
      <c r="Y3847" s="184"/>
      <c r="AA3847" s="184"/>
      <c r="AQ3847" s="184"/>
    </row>
    <row r="3848" spans="6:43" s="37" customFormat="1">
      <c r="F3848" s="131"/>
      <c r="J3848" s="131"/>
      <c r="N3848" s="131"/>
      <c r="W3848" s="5"/>
      <c r="Y3848" s="184"/>
      <c r="AA3848" s="184"/>
      <c r="AQ3848" s="184"/>
    </row>
    <row r="3849" spans="6:43" s="37" customFormat="1">
      <c r="F3849" s="131"/>
      <c r="J3849" s="131"/>
      <c r="N3849" s="131"/>
      <c r="W3849" s="5"/>
      <c r="Y3849" s="184"/>
      <c r="AA3849" s="184"/>
      <c r="AQ3849" s="184"/>
    </row>
    <row r="3850" spans="6:43" s="37" customFormat="1">
      <c r="F3850" s="131"/>
      <c r="J3850" s="131"/>
      <c r="N3850" s="131"/>
      <c r="W3850" s="5"/>
      <c r="Y3850" s="184"/>
      <c r="AA3850" s="184"/>
      <c r="AQ3850" s="184"/>
    </row>
    <row r="3851" spans="6:43" s="37" customFormat="1">
      <c r="F3851" s="131"/>
      <c r="J3851" s="131"/>
      <c r="N3851" s="131"/>
      <c r="W3851" s="5"/>
      <c r="Y3851" s="184"/>
      <c r="AA3851" s="184"/>
      <c r="AQ3851" s="184"/>
    </row>
    <row r="3852" spans="6:43" s="37" customFormat="1">
      <c r="F3852" s="131"/>
      <c r="J3852" s="131"/>
      <c r="N3852" s="131"/>
      <c r="W3852" s="5"/>
      <c r="Y3852" s="184"/>
      <c r="AA3852" s="184"/>
      <c r="AQ3852" s="184"/>
    </row>
    <row r="3853" spans="6:43" s="37" customFormat="1">
      <c r="F3853" s="131"/>
      <c r="J3853" s="131"/>
      <c r="N3853" s="131"/>
      <c r="W3853" s="5"/>
      <c r="Y3853" s="184"/>
      <c r="AA3853" s="184"/>
      <c r="AQ3853" s="184"/>
    </row>
    <row r="3854" spans="6:43" s="37" customFormat="1">
      <c r="F3854" s="131"/>
      <c r="J3854" s="131"/>
      <c r="N3854" s="131"/>
      <c r="W3854" s="5"/>
      <c r="Y3854" s="184"/>
      <c r="AA3854" s="184"/>
      <c r="AQ3854" s="184"/>
    </row>
    <row r="3855" spans="6:43" s="37" customFormat="1">
      <c r="F3855" s="131"/>
      <c r="J3855" s="131"/>
      <c r="N3855" s="131"/>
      <c r="W3855" s="5"/>
      <c r="Y3855" s="184"/>
      <c r="AA3855" s="184"/>
      <c r="AQ3855" s="184"/>
    </row>
    <row r="3856" spans="6:43" s="37" customFormat="1">
      <c r="F3856" s="131"/>
      <c r="J3856" s="131"/>
      <c r="N3856" s="131"/>
      <c r="W3856" s="5"/>
      <c r="Y3856" s="184"/>
      <c r="AA3856" s="184"/>
      <c r="AQ3856" s="184"/>
    </row>
    <row r="3857" spans="6:43" s="37" customFormat="1">
      <c r="F3857" s="131"/>
      <c r="J3857" s="131"/>
      <c r="N3857" s="131"/>
      <c r="W3857" s="5"/>
      <c r="Y3857" s="184"/>
      <c r="AA3857" s="184"/>
      <c r="AQ3857" s="184"/>
    </row>
    <row r="3858" spans="6:43" s="37" customFormat="1">
      <c r="F3858" s="131"/>
      <c r="J3858" s="131"/>
      <c r="N3858" s="131"/>
      <c r="W3858" s="5"/>
      <c r="Y3858" s="184"/>
      <c r="AA3858" s="184"/>
      <c r="AQ3858" s="184"/>
    </row>
    <row r="3859" spans="6:43" s="37" customFormat="1">
      <c r="F3859" s="131"/>
      <c r="J3859" s="131"/>
      <c r="N3859" s="131"/>
      <c r="W3859" s="5"/>
      <c r="Y3859" s="184"/>
      <c r="AA3859" s="184"/>
      <c r="AQ3859" s="184"/>
    </row>
    <row r="3860" spans="6:43" s="37" customFormat="1">
      <c r="F3860" s="131"/>
      <c r="J3860" s="131"/>
      <c r="N3860" s="131"/>
      <c r="W3860" s="5"/>
      <c r="Y3860" s="184"/>
      <c r="AA3860" s="184"/>
      <c r="AQ3860" s="184"/>
    </row>
    <row r="3861" spans="6:43" s="37" customFormat="1">
      <c r="F3861" s="131"/>
      <c r="J3861" s="131"/>
      <c r="N3861" s="131"/>
      <c r="W3861" s="5"/>
      <c r="Y3861" s="184"/>
      <c r="AA3861" s="184"/>
      <c r="AQ3861" s="184"/>
    </row>
    <row r="3862" spans="6:43" s="37" customFormat="1">
      <c r="F3862" s="131"/>
      <c r="J3862" s="131"/>
      <c r="N3862" s="131"/>
      <c r="W3862" s="5"/>
      <c r="Y3862" s="184"/>
      <c r="AA3862" s="184"/>
      <c r="AQ3862" s="184"/>
    </row>
    <row r="3863" spans="6:43" s="37" customFormat="1">
      <c r="F3863" s="131"/>
      <c r="J3863" s="131"/>
      <c r="N3863" s="131"/>
      <c r="W3863" s="5"/>
      <c r="Y3863" s="184"/>
      <c r="AA3863" s="184"/>
      <c r="AQ3863" s="184"/>
    </row>
    <row r="3864" spans="6:43" s="37" customFormat="1">
      <c r="F3864" s="131"/>
      <c r="J3864" s="131"/>
      <c r="N3864" s="131"/>
      <c r="W3864" s="5"/>
      <c r="Y3864" s="184"/>
      <c r="AA3864" s="184"/>
      <c r="AQ3864" s="184"/>
    </row>
    <row r="3865" spans="6:43" s="37" customFormat="1">
      <c r="F3865" s="131"/>
      <c r="J3865" s="131"/>
      <c r="N3865" s="131"/>
      <c r="W3865" s="5"/>
      <c r="Y3865" s="184"/>
      <c r="AA3865" s="184"/>
      <c r="AQ3865" s="184"/>
    </row>
    <row r="3866" spans="6:43" s="37" customFormat="1">
      <c r="F3866" s="131"/>
      <c r="J3866" s="131"/>
      <c r="N3866" s="131"/>
      <c r="W3866" s="5"/>
      <c r="Y3866" s="184"/>
      <c r="AA3866" s="184"/>
      <c r="AQ3866" s="184"/>
    </row>
    <row r="3867" spans="6:43" s="37" customFormat="1">
      <c r="F3867" s="131"/>
      <c r="J3867" s="131"/>
      <c r="N3867" s="131"/>
      <c r="W3867" s="5"/>
      <c r="Y3867" s="184"/>
      <c r="AA3867" s="184"/>
      <c r="AQ3867" s="184"/>
    </row>
    <row r="3868" spans="6:43" s="37" customFormat="1">
      <c r="F3868" s="131"/>
      <c r="J3868" s="131"/>
      <c r="N3868" s="131"/>
      <c r="W3868" s="5"/>
      <c r="Y3868" s="184"/>
      <c r="AA3868" s="184"/>
      <c r="AQ3868" s="184"/>
    </row>
    <row r="3869" spans="6:43" s="37" customFormat="1">
      <c r="F3869" s="131"/>
      <c r="J3869" s="131"/>
      <c r="N3869" s="131"/>
      <c r="W3869" s="5"/>
      <c r="Y3869" s="184"/>
      <c r="AA3869" s="184"/>
      <c r="AQ3869" s="184"/>
    </row>
    <row r="3870" spans="6:43" s="37" customFormat="1">
      <c r="F3870" s="131"/>
      <c r="J3870" s="131"/>
      <c r="N3870" s="131"/>
      <c r="W3870" s="5"/>
      <c r="Y3870" s="184"/>
      <c r="AA3870" s="184"/>
      <c r="AQ3870" s="184"/>
    </row>
    <row r="3871" spans="6:43" s="37" customFormat="1">
      <c r="F3871" s="131"/>
      <c r="J3871" s="131"/>
      <c r="N3871" s="131"/>
      <c r="W3871" s="5"/>
      <c r="Y3871" s="184"/>
      <c r="AA3871" s="184"/>
      <c r="AQ3871" s="184"/>
    </row>
    <row r="3872" spans="6:43" s="37" customFormat="1">
      <c r="F3872" s="131"/>
      <c r="J3872" s="131"/>
      <c r="N3872" s="131"/>
      <c r="W3872" s="5"/>
      <c r="Y3872" s="184"/>
      <c r="AA3872" s="184"/>
      <c r="AQ3872" s="184"/>
    </row>
    <row r="3873" spans="6:43" s="37" customFormat="1">
      <c r="F3873" s="131"/>
      <c r="J3873" s="131"/>
      <c r="N3873" s="131"/>
      <c r="W3873" s="5"/>
      <c r="Y3873" s="184"/>
      <c r="AA3873" s="184"/>
      <c r="AQ3873" s="184"/>
    </row>
    <row r="3874" spans="6:43" s="37" customFormat="1">
      <c r="F3874" s="131"/>
      <c r="J3874" s="131"/>
      <c r="N3874" s="131"/>
      <c r="W3874" s="5"/>
      <c r="Y3874" s="184"/>
      <c r="AA3874" s="184"/>
      <c r="AQ3874" s="184"/>
    </row>
    <row r="3875" spans="6:43" s="37" customFormat="1">
      <c r="F3875" s="131"/>
      <c r="J3875" s="131"/>
      <c r="N3875" s="131"/>
      <c r="W3875" s="5"/>
      <c r="Y3875" s="184"/>
      <c r="AA3875" s="184"/>
      <c r="AQ3875" s="184"/>
    </row>
    <row r="3876" spans="6:43" s="37" customFormat="1">
      <c r="F3876" s="131"/>
      <c r="J3876" s="131"/>
      <c r="N3876" s="131"/>
      <c r="W3876" s="5"/>
      <c r="Y3876" s="184"/>
      <c r="AA3876" s="184"/>
      <c r="AQ3876" s="184"/>
    </row>
    <row r="3877" spans="6:43" s="37" customFormat="1">
      <c r="F3877" s="131"/>
      <c r="J3877" s="131"/>
      <c r="N3877" s="131"/>
      <c r="W3877" s="5"/>
      <c r="Y3877" s="184"/>
      <c r="AA3877" s="184"/>
      <c r="AQ3877" s="184"/>
    </row>
    <row r="3878" spans="6:43" s="37" customFormat="1">
      <c r="F3878" s="131"/>
      <c r="J3878" s="131"/>
      <c r="N3878" s="131"/>
      <c r="W3878" s="5"/>
      <c r="Y3878" s="184"/>
      <c r="AA3878" s="184"/>
      <c r="AQ3878" s="184"/>
    </row>
    <row r="3879" spans="6:43" s="37" customFormat="1">
      <c r="F3879" s="131"/>
      <c r="J3879" s="131"/>
      <c r="N3879" s="131"/>
      <c r="W3879" s="5"/>
      <c r="Y3879" s="184"/>
      <c r="AA3879" s="184"/>
      <c r="AQ3879" s="184"/>
    </row>
    <row r="3880" spans="6:43" s="37" customFormat="1">
      <c r="F3880" s="131"/>
      <c r="J3880" s="131"/>
      <c r="N3880" s="131"/>
      <c r="W3880" s="5"/>
      <c r="Y3880" s="184"/>
      <c r="AA3880" s="184"/>
      <c r="AQ3880" s="184"/>
    </row>
    <row r="3881" spans="6:43" s="37" customFormat="1">
      <c r="F3881" s="131"/>
      <c r="J3881" s="131"/>
      <c r="N3881" s="131"/>
      <c r="W3881" s="5"/>
      <c r="Y3881" s="184"/>
      <c r="AA3881" s="184"/>
      <c r="AQ3881" s="184"/>
    </row>
    <row r="3882" spans="6:43" s="37" customFormat="1">
      <c r="F3882" s="131"/>
      <c r="J3882" s="131"/>
      <c r="N3882" s="131"/>
      <c r="W3882" s="5"/>
      <c r="Y3882" s="184"/>
      <c r="AA3882" s="184"/>
      <c r="AQ3882" s="184"/>
    </row>
    <row r="3883" spans="6:43" s="37" customFormat="1">
      <c r="F3883" s="131"/>
      <c r="J3883" s="131"/>
      <c r="N3883" s="131"/>
      <c r="W3883" s="5"/>
      <c r="Y3883" s="184"/>
      <c r="AA3883" s="184"/>
      <c r="AQ3883" s="184"/>
    </row>
    <row r="3884" spans="6:43" s="37" customFormat="1">
      <c r="F3884" s="131"/>
      <c r="J3884" s="131"/>
      <c r="N3884" s="131"/>
      <c r="W3884" s="5"/>
      <c r="Y3884" s="184"/>
      <c r="AA3884" s="184"/>
      <c r="AQ3884" s="184"/>
    </row>
    <row r="3885" spans="6:43" s="37" customFormat="1">
      <c r="F3885" s="131"/>
      <c r="J3885" s="131"/>
      <c r="N3885" s="131"/>
      <c r="W3885" s="5"/>
      <c r="Y3885" s="184"/>
      <c r="AA3885" s="184"/>
      <c r="AQ3885" s="184"/>
    </row>
    <row r="3886" spans="6:43" s="37" customFormat="1">
      <c r="F3886" s="131"/>
      <c r="J3886" s="131"/>
      <c r="N3886" s="131"/>
      <c r="W3886" s="5"/>
      <c r="Y3886" s="184"/>
      <c r="AA3886" s="184"/>
      <c r="AQ3886" s="184"/>
    </row>
    <row r="3887" spans="6:43" s="37" customFormat="1">
      <c r="F3887" s="131"/>
      <c r="J3887" s="131"/>
      <c r="N3887" s="131"/>
      <c r="W3887" s="5"/>
      <c r="Y3887" s="184"/>
      <c r="AA3887" s="184"/>
      <c r="AQ3887" s="184"/>
    </row>
    <row r="3888" spans="6:43" s="37" customFormat="1">
      <c r="F3888" s="131"/>
      <c r="J3888" s="131"/>
      <c r="N3888" s="131"/>
      <c r="W3888" s="5"/>
      <c r="Y3888" s="184"/>
      <c r="AA3888" s="184"/>
      <c r="AQ3888" s="184"/>
    </row>
    <row r="3889" spans="6:43" s="37" customFormat="1">
      <c r="F3889" s="131"/>
      <c r="J3889" s="131"/>
      <c r="N3889" s="131"/>
      <c r="W3889" s="5"/>
      <c r="Y3889" s="184"/>
      <c r="AA3889" s="184"/>
      <c r="AQ3889" s="184"/>
    </row>
    <row r="3890" spans="6:43" s="37" customFormat="1">
      <c r="F3890" s="131"/>
      <c r="J3890" s="131"/>
      <c r="N3890" s="131"/>
      <c r="W3890" s="5"/>
      <c r="Y3890" s="184"/>
      <c r="AA3890" s="184"/>
      <c r="AQ3890" s="184"/>
    </row>
    <row r="3891" spans="6:43" s="37" customFormat="1">
      <c r="F3891" s="131"/>
      <c r="J3891" s="131"/>
      <c r="N3891" s="131"/>
      <c r="W3891" s="5"/>
      <c r="Y3891" s="184"/>
      <c r="AA3891" s="184"/>
      <c r="AQ3891" s="184"/>
    </row>
    <row r="3892" spans="6:43" s="37" customFormat="1">
      <c r="F3892" s="131"/>
      <c r="J3892" s="131"/>
      <c r="N3892" s="131"/>
      <c r="W3892" s="5"/>
      <c r="Y3892" s="184"/>
      <c r="AA3892" s="184"/>
      <c r="AQ3892" s="184"/>
    </row>
    <row r="3893" spans="6:43" s="37" customFormat="1">
      <c r="F3893" s="131"/>
      <c r="J3893" s="131"/>
      <c r="N3893" s="131"/>
      <c r="W3893" s="5"/>
      <c r="Y3893" s="184"/>
      <c r="AA3893" s="184"/>
      <c r="AQ3893" s="184"/>
    </row>
    <row r="3894" spans="6:43" s="37" customFormat="1">
      <c r="F3894" s="131"/>
      <c r="J3894" s="131"/>
      <c r="N3894" s="131"/>
      <c r="W3894" s="5"/>
      <c r="Y3894" s="184"/>
      <c r="AA3894" s="184"/>
      <c r="AQ3894" s="184"/>
    </row>
    <row r="3895" spans="6:43" s="37" customFormat="1">
      <c r="F3895" s="131"/>
      <c r="J3895" s="131"/>
      <c r="N3895" s="131"/>
      <c r="W3895" s="5"/>
      <c r="Y3895" s="184"/>
      <c r="AA3895" s="184"/>
      <c r="AQ3895" s="184"/>
    </row>
    <row r="3896" spans="6:43" s="37" customFormat="1">
      <c r="F3896" s="131"/>
      <c r="J3896" s="131"/>
      <c r="N3896" s="131"/>
      <c r="W3896" s="5"/>
      <c r="Y3896" s="184"/>
      <c r="AA3896" s="184"/>
      <c r="AQ3896" s="184"/>
    </row>
    <row r="3897" spans="6:43" s="37" customFormat="1">
      <c r="F3897" s="131"/>
      <c r="J3897" s="131"/>
      <c r="N3897" s="131"/>
      <c r="W3897" s="5"/>
      <c r="Y3897" s="184"/>
      <c r="AA3897" s="184"/>
      <c r="AQ3897" s="184"/>
    </row>
    <row r="3898" spans="6:43" s="37" customFormat="1">
      <c r="F3898" s="131"/>
      <c r="J3898" s="131"/>
      <c r="N3898" s="131"/>
      <c r="W3898" s="5"/>
      <c r="Y3898" s="184"/>
      <c r="AA3898" s="184"/>
      <c r="AQ3898" s="184"/>
    </row>
    <row r="3899" spans="6:43" s="37" customFormat="1">
      <c r="F3899" s="131"/>
      <c r="J3899" s="131"/>
      <c r="N3899" s="131"/>
      <c r="W3899" s="5"/>
      <c r="Y3899" s="184"/>
      <c r="AA3899" s="184"/>
      <c r="AQ3899" s="184"/>
    </row>
    <row r="3900" spans="6:43" s="37" customFormat="1">
      <c r="F3900" s="131"/>
      <c r="J3900" s="131"/>
      <c r="N3900" s="131"/>
      <c r="W3900" s="5"/>
      <c r="Y3900" s="184"/>
      <c r="AA3900" s="184"/>
      <c r="AQ3900" s="184"/>
    </row>
    <row r="3901" spans="6:43" s="37" customFormat="1">
      <c r="F3901" s="131"/>
      <c r="J3901" s="131"/>
      <c r="N3901" s="131"/>
      <c r="W3901" s="5"/>
      <c r="Y3901" s="184"/>
      <c r="AA3901" s="184"/>
      <c r="AQ3901" s="184"/>
    </row>
    <row r="3902" spans="6:43" s="37" customFormat="1">
      <c r="F3902" s="131"/>
      <c r="J3902" s="131"/>
      <c r="N3902" s="131"/>
      <c r="W3902" s="5"/>
      <c r="Y3902" s="184"/>
      <c r="AA3902" s="184"/>
      <c r="AQ3902" s="184"/>
    </row>
    <row r="3903" spans="6:43" s="37" customFormat="1">
      <c r="F3903" s="131"/>
      <c r="J3903" s="131"/>
      <c r="N3903" s="131"/>
      <c r="W3903" s="5"/>
      <c r="Y3903" s="184"/>
      <c r="AA3903" s="184"/>
      <c r="AQ3903" s="184"/>
    </row>
    <row r="3904" spans="6:43" s="37" customFormat="1">
      <c r="F3904" s="131"/>
      <c r="J3904" s="131"/>
      <c r="N3904" s="131"/>
      <c r="W3904" s="5"/>
      <c r="Y3904" s="184"/>
      <c r="AA3904" s="184"/>
      <c r="AQ3904" s="184"/>
    </row>
    <row r="3905" spans="6:43" s="37" customFormat="1">
      <c r="F3905" s="131"/>
      <c r="J3905" s="131"/>
      <c r="N3905" s="131"/>
      <c r="W3905" s="5"/>
      <c r="Y3905" s="184"/>
      <c r="AA3905" s="184"/>
      <c r="AQ3905" s="184"/>
    </row>
    <row r="3906" spans="6:43" s="37" customFormat="1">
      <c r="F3906" s="131"/>
      <c r="J3906" s="131"/>
      <c r="N3906" s="131"/>
      <c r="W3906" s="5"/>
      <c r="Y3906" s="184"/>
      <c r="AA3906" s="184"/>
      <c r="AQ3906" s="184"/>
    </row>
    <row r="3907" spans="6:43" s="37" customFormat="1">
      <c r="F3907" s="131"/>
      <c r="J3907" s="131"/>
      <c r="N3907" s="131"/>
      <c r="W3907" s="5"/>
      <c r="Y3907" s="184"/>
      <c r="AA3907" s="184"/>
      <c r="AQ3907" s="184"/>
    </row>
    <row r="3908" spans="6:43" s="37" customFormat="1">
      <c r="F3908" s="131"/>
      <c r="J3908" s="131"/>
      <c r="N3908" s="131"/>
      <c r="W3908" s="5"/>
      <c r="Y3908" s="184"/>
      <c r="AA3908" s="184"/>
      <c r="AQ3908" s="184"/>
    </row>
    <row r="3909" spans="6:43" s="37" customFormat="1">
      <c r="F3909" s="131"/>
      <c r="J3909" s="131"/>
      <c r="N3909" s="131"/>
      <c r="W3909" s="5"/>
      <c r="Y3909" s="184"/>
      <c r="AA3909" s="184"/>
      <c r="AQ3909" s="184"/>
    </row>
    <row r="3910" spans="6:43" s="37" customFormat="1">
      <c r="F3910" s="131"/>
      <c r="J3910" s="131"/>
      <c r="N3910" s="131"/>
      <c r="W3910" s="5"/>
      <c r="Y3910" s="184"/>
      <c r="AA3910" s="184"/>
      <c r="AQ3910" s="184"/>
    </row>
    <row r="3911" spans="6:43" s="37" customFormat="1">
      <c r="F3911" s="131"/>
      <c r="J3911" s="131"/>
      <c r="N3911" s="131"/>
      <c r="W3911" s="5"/>
      <c r="Y3911" s="184"/>
      <c r="AA3911" s="184"/>
      <c r="AQ3911" s="184"/>
    </row>
    <row r="3912" spans="6:43" s="37" customFormat="1">
      <c r="F3912" s="131"/>
      <c r="J3912" s="131"/>
      <c r="N3912" s="131"/>
      <c r="W3912" s="5"/>
      <c r="Y3912" s="184"/>
      <c r="AA3912" s="184"/>
      <c r="AQ3912" s="184"/>
    </row>
    <row r="3913" spans="6:43" s="37" customFormat="1">
      <c r="F3913" s="131"/>
      <c r="J3913" s="131"/>
      <c r="N3913" s="131"/>
      <c r="W3913" s="5"/>
      <c r="Y3913" s="184"/>
      <c r="AA3913" s="184"/>
      <c r="AQ3913" s="184"/>
    </row>
    <row r="3914" spans="6:43" s="37" customFormat="1">
      <c r="F3914" s="131"/>
      <c r="J3914" s="131"/>
      <c r="N3914" s="131"/>
      <c r="W3914" s="5"/>
      <c r="Y3914" s="184"/>
      <c r="AA3914" s="184"/>
      <c r="AQ3914" s="184"/>
    </row>
    <row r="3915" spans="6:43" s="37" customFormat="1">
      <c r="F3915" s="131"/>
      <c r="J3915" s="131"/>
      <c r="N3915" s="131"/>
      <c r="W3915" s="5"/>
      <c r="Y3915" s="184"/>
      <c r="AA3915" s="184"/>
      <c r="AQ3915" s="184"/>
    </row>
    <row r="3916" spans="6:43" s="37" customFormat="1">
      <c r="F3916" s="131"/>
      <c r="J3916" s="131"/>
      <c r="N3916" s="131"/>
      <c r="W3916" s="5"/>
      <c r="Y3916" s="184"/>
      <c r="AA3916" s="184"/>
      <c r="AQ3916" s="184"/>
    </row>
    <row r="3917" spans="6:43" s="37" customFormat="1">
      <c r="F3917" s="131"/>
      <c r="J3917" s="131"/>
      <c r="N3917" s="131"/>
      <c r="W3917" s="5"/>
      <c r="Y3917" s="184"/>
      <c r="AA3917" s="184"/>
      <c r="AQ3917" s="184"/>
    </row>
    <row r="3918" spans="6:43" s="37" customFormat="1">
      <c r="F3918" s="131"/>
      <c r="J3918" s="131"/>
      <c r="N3918" s="131"/>
      <c r="W3918" s="5"/>
      <c r="Y3918" s="184"/>
      <c r="AA3918" s="184"/>
      <c r="AQ3918" s="184"/>
    </row>
    <row r="3919" spans="6:43" s="37" customFormat="1">
      <c r="F3919" s="131"/>
      <c r="J3919" s="131"/>
      <c r="N3919" s="131"/>
      <c r="W3919" s="5"/>
      <c r="Y3919" s="184"/>
      <c r="AA3919" s="184"/>
      <c r="AQ3919" s="184"/>
    </row>
    <row r="3920" spans="6:43" s="37" customFormat="1">
      <c r="F3920" s="131"/>
      <c r="J3920" s="131"/>
      <c r="N3920" s="131"/>
      <c r="W3920" s="5"/>
      <c r="Y3920" s="184"/>
      <c r="AA3920" s="184"/>
      <c r="AQ3920" s="184"/>
    </row>
    <row r="3921" spans="6:43" s="37" customFormat="1">
      <c r="F3921" s="131"/>
      <c r="J3921" s="131"/>
      <c r="N3921" s="131"/>
      <c r="W3921" s="5"/>
      <c r="Y3921" s="184"/>
      <c r="AA3921" s="184"/>
      <c r="AQ3921" s="184"/>
    </row>
    <row r="3922" spans="6:43" s="37" customFormat="1">
      <c r="F3922" s="131"/>
      <c r="J3922" s="131"/>
      <c r="N3922" s="131"/>
      <c r="W3922" s="5"/>
      <c r="Y3922" s="184"/>
      <c r="AA3922" s="184"/>
      <c r="AQ3922" s="184"/>
    </row>
    <row r="3923" spans="6:43" s="37" customFormat="1">
      <c r="F3923" s="131"/>
      <c r="J3923" s="131"/>
      <c r="N3923" s="131"/>
      <c r="W3923" s="5"/>
      <c r="Y3923" s="184"/>
      <c r="AA3923" s="184"/>
      <c r="AQ3923" s="184"/>
    </row>
    <row r="3924" spans="6:43" s="37" customFormat="1">
      <c r="F3924" s="131"/>
      <c r="J3924" s="131"/>
      <c r="N3924" s="131"/>
      <c r="W3924" s="5"/>
      <c r="Y3924" s="184"/>
      <c r="AA3924" s="184"/>
      <c r="AQ3924" s="184"/>
    </row>
    <row r="3925" spans="6:43" s="37" customFormat="1">
      <c r="F3925" s="131"/>
      <c r="J3925" s="131"/>
      <c r="N3925" s="131"/>
      <c r="W3925" s="5"/>
      <c r="Y3925" s="184"/>
      <c r="AA3925" s="184"/>
      <c r="AQ3925" s="184"/>
    </row>
    <row r="3926" spans="6:43" s="37" customFormat="1">
      <c r="F3926" s="131"/>
      <c r="J3926" s="131"/>
      <c r="N3926" s="131"/>
      <c r="W3926" s="5"/>
      <c r="Y3926" s="184"/>
      <c r="AA3926" s="184"/>
      <c r="AQ3926" s="184"/>
    </row>
    <row r="3927" spans="6:43" s="37" customFormat="1">
      <c r="F3927" s="131"/>
      <c r="J3927" s="131"/>
      <c r="N3927" s="131"/>
      <c r="W3927" s="5"/>
      <c r="Y3927" s="184"/>
      <c r="AA3927" s="184"/>
      <c r="AQ3927" s="184"/>
    </row>
    <row r="3928" spans="6:43" s="37" customFormat="1">
      <c r="F3928" s="131"/>
      <c r="J3928" s="131"/>
      <c r="N3928" s="131"/>
      <c r="W3928" s="5"/>
      <c r="Y3928" s="184"/>
      <c r="AA3928" s="184"/>
      <c r="AQ3928" s="184"/>
    </row>
    <row r="3929" spans="6:43" s="37" customFormat="1">
      <c r="F3929" s="131"/>
      <c r="J3929" s="131"/>
      <c r="N3929" s="131"/>
      <c r="W3929" s="5"/>
      <c r="Y3929" s="184"/>
      <c r="AA3929" s="184"/>
      <c r="AQ3929" s="184"/>
    </row>
    <row r="3930" spans="6:43" s="37" customFormat="1">
      <c r="F3930" s="131"/>
      <c r="J3930" s="131"/>
      <c r="N3930" s="131"/>
      <c r="W3930" s="5"/>
      <c r="Y3930" s="184"/>
      <c r="AA3930" s="184"/>
      <c r="AQ3930" s="184"/>
    </row>
    <row r="3931" spans="6:43" s="37" customFormat="1">
      <c r="F3931" s="131"/>
      <c r="J3931" s="131"/>
      <c r="N3931" s="131"/>
      <c r="W3931" s="5"/>
      <c r="Y3931" s="184"/>
      <c r="AA3931" s="184"/>
      <c r="AQ3931" s="184"/>
    </row>
    <row r="3932" spans="6:43" s="37" customFormat="1">
      <c r="F3932" s="131"/>
      <c r="J3932" s="131"/>
      <c r="N3932" s="131"/>
      <c r="W3932" s="5"/>
      <c r="Y3932" s="184"/>
      <c r="AA3932" s="184"/>
      <c r="AQ3932" s="184"/>
    </row>
    <row r="3933" spans="6:43" s="37" customFormat="1">
      <c r="F3933" s="131"/>
      <c r="J3933" s="131"/>
      <c r="N3933" s="131"/>
      <c r="W3933" s="5"/>
      <c r="Y3933" s="184"/>
      <c r="AA3933" s="184"/>
      <c r="AQ3933" s="184"/>
    </row>
    <row r="3934" spans="6:43" s="37" customFormat="1">
      <c r="F3934" s="131"/>
      <c r="J3934" s="131"/>
      <c r="N3934" s="131"/>
      <c r="W3934" s="5"/>
      <c r="Y3934" s="184"/>
      <c r="AA3934" s="184"/>
      <c r="AQ3934" s="184"/>
    </row>
    <row r="3935" spans="6:43" s="37" customFormat="1">
      <c r="F3935" s="131"/>
      <c r="J3935" s="131"/>
      <c r="N3935" s="131"/>
      <c r="W3935" s="5"/>
      <c r="Y3935" s="184"/>
      <c r="AA3935" s="184"/>
      <c r="AQ3935" s="184"/>
    </row>
    <row r="3936" spans="6:43" s="37" customFormat="1">
      <c r="F3936" s="131"/>
      <c r="J3936" s="131"/>
      <c r="N3936" s="131"/>
      <c r="W3936" s="5"/>
      <c r="Y3936" s="184"/>
      <c r="AA3936" s="184"/>
      <c r="AQ3936" s="184"/>
    </row>
    <row r="3937" spans="6:43" s="37" customFormat="1">
      <c r="F3937" s="131"/>
      <c r="J3937" s="131"/>
      <c r="N3937" s="131"/>
      <c r="W3937" s="5"/>
      <c r="Y3937" s="184"/>
      <c r="AA3937" s="184"/>
      <c r="AQ3937" s="184"/>
    </row>
    <row r="3938" spans="6:43" s="37" customFormat="1">
      <c r="F3938" s="131"/>
      <c r="J3938" s="131"/>
      <c r="N3938" s="131"/>
      <c r="W3938" s="5"/>
      <c r="Y3938" s="184"/>
      <c r="AA3938" s="184"/>
      <c r="AQ3938" s="184"/>
    </row>
    <row r="3939" spans="6:43" s="37" customFormat="1">
      <c r="F3939" s="131"/>
      <c r="J3939" s="131"/>
      <c r="N3939" s="131"/>
      <c r="W3939" s="5"/>
      <c r="Y3939" s="184"/>
      <c r="AA3939" s="184"/>
      <c r="AQ3939" s="184"/>
    </row>
    <row r="3940" spans="6:43" s="37" customFormat="1">
      <c r="F3940" s="131"/>
      <c r="J3940" s="131"/>
      <c r="N3940" s="131"/>
      <c r="W3940" s="5"/>
      <c r="Y3940" s="184"/>
      <c r="AA3940" s="184"/>
      <c r="AQ3940" s="184"/>
    </row>
    <row r="3941" spans="6:43" s="37" customFormat="1">
      <c r="F3941" s="131"/>
      <c r="J3941" s="131"/>
      <c r="N3941" s="131"/>
      <c r="W3941" s="5"/>
      <c r="Y3941" s="184"/>
      <c r="AA3941" s="184"/>
      <c r="AQ3941" s="184"/>
    </row>
    <row r="3942" spans="6:43" s="37" customFormat="1">
      <c r="F3942" s="131"/>
      <c r="J3942" s="131"/>
      <c r="N3942" s="131"/>
      <c r="W3942" s="5"/>
      <c r="Y3942" s="184"/>
      <c r="AA3942" s="184"/>
      <c r="AQ3942" s="184"/>
    </row>
    <row r="3943" spans="6:43" s="37" customFormat="1">
      <c r="F3943" s="131"/>
      <c r="J3943" s="131"/>
      <c r="N3943" s="131"/>
      <c r="W3943" s="5"/>
      <c r="Y3943" s="184"/>
      <c r="AA3943" s="184"/>
      <c r="AQ3943" s="184"/>
    </row>
    <row r="3944" spans="6:43" s="37" customFormat="1">
      <c r="F3944" s="131"/>
      <c r="J3944" s="131"/>
      <c r="N3944" s="131"/>
      <c r="W3944" s="5"/>
      <c r="Y3944" s="184"/>
      <c r="AA3944" s="184"/>
      <c r="AQ3944" s="184"/>
    </row>
    <row r="3945" spans="6:43" s="37" customFormat="1">
      <c r="F3945" s="131"/>
      <c r="J3945" s="131"/>
      <c r="N3945" s="131"/>
      <c r="W3945" s="5"/>
      <c r="Y3945" s="184"/>
      <c r="AA3945" s="184"/>
      <c r="AQ3945" s="184"/>
    </row>
    <row r="3946" spans="6:43" s="37" customFormat="1">
      <c r="F3946" s="131"/>
      <c r="J3946" s="131"/>
      <c r="N3946" s="131"/>
      <c r="W3946" s="5"/>
      <c r="Y3946" s="184"/>
      <c r="AA3946" s="184"/>
      <c r="AQ3946" s="184"/>
    </row>
    <row r="3947" spans="6:43" s="37" customFormat="1">
      <c r="F3947" s="131"/>
      <c r="J3947" s="131"/>
      <c r="N3947" s="131"/>
      <c r="W3947" s="5"/>
      <c r="Y3947" s="184"/>
      <c r="AA3947" s="184"/>
      <c r="AQ3947" s="184"/>
    </row>
    <row r="3948" spans="6:43" s="37" customFormat="1">
      <c r="F3948" s="131"/>
      <c r="J3948" s="131"/>
      <c r="N3948" s="131"/>
      <c r="W3948" s="5"/>
      <c r="Y3948" s="184"/>
      <c r="AA3948" s="184"/>
      <c r="AQ3948" s="184"/>
    </row>
    <row r="3949" spans="6:43" s="37" customFormat="1">
      <c r="F3949" s="131"/>
      <c r="J3949" s="131"/>
      <c r="N3949" s="131"/>
      <c r="W3949" s="5"/>
      <c r="Y3949" s="184"/>
      <c r="AA3949" s="184"/>
      <c r="AQ3949" s="184"/>
    </row>
    <row r="3950" spans="6:43" s="37" customFormat="1">
      <c r="F3950" s="131"/>
      <c r="J3950" s="131"/>
      <c r="N3950" s="131"/>
      <c r="W3950" s="5"/>
      <c r="Y3950" s="184"/>
      <c r="AA3950" s="184"/>
      <c r="AQ3950" s="184"/>
    </row>
    <row r="3951" spans="6:43" s="37" customFormat="1">
      <c r="F3951" s="131"/>
      <c r="J3951" s="131"/>
      <c r="N3951" s="131"/>
      <c r="W3951" s="5"/>
      <c r="Y3951" s="184"/>
      <c r="AA3951" s="184"/>
      <c r="AQ3951" s="184"/>
    </row>
    <row r="3952" spans="6:43" s="37" customFormat="1">
      <c r="F3952" s="131"/>
      <c r="J3952" s="131"/>
      <c r="N3952" s="131"/>
      <c r="W3952" s="5"/>
      <c r="Y3952" s="184"/>
      <c r="AA3952" s="184"/>
      <c r="AQ3952" s="184"/>
    </row>
    <row r="3953" spans="6:43" s="37" customFormat="1">
      <c r="F3953" s="131"/>
      <c r="J3953" s="131"/>
      <c r="N3953" s="131"/>
      <c r="W3953" s="5"/>
      <c r="Y3953" s="184"/>
      <c r="AA3953" s="184"/>
      <c r="AQ3953" s="184"/>
    </row>
    <row r="3954" spans="6:43" s="37" customFormat="1">
      <c r="F3954" s="131"/>
      <c r="J3954" s="131"/>
      <c r="N3954" s="131"/>
      <c r="W3954" s="5"/>
      <c r="Y3954" s="184"/>
      <c r="AA3954" s="184"/>
      <c r="AQ3954" s="184"/>
    </row>
    <row r="3955" spans="6:43" s="37" customFormat="1">
      <c r="F3955" s="131"/>
      <c r="J3955" s="131"/>
      <c r="N3955" s="131"/>
      <c r="W3955" s="5"/>
      <c r="Y3955" s="184"/>
      <c r="AA3955" s="184"/>
      <c r="AQ3955" s="184"/>
    </row>
    <row r="3956" spans="6:43" s="37" customFormat="1">
      <c r="F3956" s="131"/>
      <c r="J3956" s="131"/>
      <c r="N3956" s="131"/>
      <c r="W3956" s="5"/>
      <c r="Y3956" s="184"/>
      <c r="AA3956" s="184"/>
      <c r="AQ3956" s="184"/>
    </row>
    <row r="3957" spans="6:43" s="37" customFormat="1">
      <c r="F3957" s="131"/>
      <c r="J3957" s="131"/>
      <c r="N3957" s="131"/>
      <c r="W3957" s="5"/>
      <c r="Y3957" s="184"/>
      <c r="AA3957" s="184"/>
      <c r="AQ3957" s="184"/>
    </row>
    <row r="3958" spans="6:43" s="37" customFormat="1">
      <c r="F3958" s="131"/>
      <c r="J3958" s="131"/>
      <c r="N3958" s="131"/>
      <c r="W3958" s="5"/>
      <c r="Y3958" s="184"/>
      <c r="AA3958" s="184"/>
      <c r="AQ3958" s="184"/>
    </row>
    <row r="3959" spans="6:43" s="37" customFormat="1">
      <c r="F3959" s="131"/>
      <c r="J3959" s="131"/>
      <c r="N3959" s="131"/>
      <c r="W3959" s="5"/>
      <c r="Y3959" s="184"/>
      <c r="AA3959" s="184"/>
      <c r="AQ3959" s="184"/>
    </row>
    <row r="3960" spans="6:43" s="37" customFormat="1">
      <c r="F3960" s="131"/>
      <c r="J3960" s="131"/>
      <c r="N3960" s="131"/>
      <c r="W3960" s="5"/>
      <c r="Y3960" s="184"/>
      <c r="AA3960" s="184"/>
      <c r="AQ3960" s="184"/>
    </row>
    <row r="3961" spans="6:43" s="37" customFormat="1">
      <c r="F3961" s="131"/>
      <c r="J3961" s="131"/>
      <c r="N3961" s="131"/>
      <c r="W3961" s="5"/>
      <c r="Y3961" s="184"/>
      <c r="AA3961" s="184"/>
      <c r="AQ3961" s="184"/>
    </row>
    <row r="3962" spans="6:43" s="37" customFormat="1">
      <c r="F3962" s="131"/>
      <c r="J3962" s="131"/>
      <c r="N3962" s="131"/>
      <c r="W3962" s="5"/>
      <c r="Y3962" s="184"/>
      <c r="AA3962" s="184"/>
      <c r="AQ3962" s="184"/>
    </row>
    <row r="3963" spans="6:43" s="37" customFormat="1">
      <c r="F3963" s="131"/>
      <c r="J3963" s="131"/>
      <c r="N3963" s="131"/>
      <c r="W3963" s="5"/>
      <c r="Y3963" s="184"/>
      <c r="AA3963" s="184"/>
      <c r="AQ3963" s="184"/>
    </row>
    <row r="3964" spans="6:43" s="37" customFormat="1">
      <c r="F3964" s="131"/>
      <c r="J3964" s="131"/>
      <c r="N3964" s="131"/>
      <c r="W3964" s="5"/>
      <c r="Y3964" s="184"/>
      <c r="AA3964" s="184"/>
      <c r="AQ3964" s="184"/>
    </row>
    <row r="3965" spans="6:43" s="37" customFormat="1">
      <c r="F3965" s="131"/>
      <c r="J3965" s="131"/>
      <c r="N3965" s="131"/>
      <c r="W3965" s="5"/>
      <c r="Y3965" s="184"/>
      <c r="AA3965" s="184"/>
      <c r="AQ3965" s="184"/>
    </row>
    <row r="3966" spans="6:43" s="37" customFormat="1">
      <c r="F3966" s="131"/>
      <c r="J3966" s="131"/>
      <c r="N3966" s="131"/>
      <c r="W3966" s="5"/>
      <c r="Y3966" s="184"/>
      <c r="AA3966" s="184"/>
      <c r="AQ3966" s="184"/>
    </row>
    <row r="3967" spans="6:43" s="37" customFormat="1">
      <c r="F3967" s="131"/>
      <c r="J3967" s="131"/>
      <c r="N3967" s="131"/>
      <c r="W3967" s="5"/>
      <c r="Y3967" s="184"/>
      <c r="AA3967" s="184"/>
      <c r="AQ3967" s="184"/>
    </row>
    <row r="3968" spans="6:43" s="37" customFormat="1">
      <c r="F3968" s="131"/>
      <c r="J3968" s="131"/>
      <c r="N3968" s="131"/>
      <c r="W3968" s="5"/>
      <c r="Y3968" s="184"/>
      <c r="AA3968" s="184"/>
      <c r="AQ3968" s="184"/>
    </row>
    <row r="3969" spans="6:43" s="37" customFormat="1">
      <c r="F3969" s="131"/>
      <c r="J3969" s="131"/>
      <c r="N3969" s="131"/>
      <c r="W3969" s="5"/>
      <c r="Y3969" s="184"/>
      <c r="AA3969" s="184"/>
      <c r="AQ3969" s="184"/>
    </row>
    <row r="3970" spans="6:43" s="37" customFormat="1">
      <c r="F3970" s="131"/>
      <c r="J3970" s="131"/>
      <c r="N3970" s="131"/>
      <c r="W3970" s="5"/>
      <c r="Y3970" s="184"/>
      <c r="AA3970" s="184"/>
      <c r="AQ3970" s="184"/>
    </row>
    <row r="3971" spans="6:43" s="37" customFormat="1">
      <c r="F3971" s="131"/>
      <c r="J3971" s="131"/>
      <c r="N3971" s="131"/>
      <c r="W3971" s="5"/>
      <c r="Y3971" s="184"/>
      <c r="AA3971" s="184"/>
      <c r="AQ3971" s="184"/>
    </row>
    <row r="3972" spans="6:43" s="37" customFormat="1">
      <c r="F3972" s="131"/>
      <c r="J3972" s="131"/>
      <c r="N3972" s="131"/>
      <c r="W3972" s="5"/>
      <c r="Y3972" s="184"/>
      <c r="AA3972" s="184"/>
      <c r="AQ3972" s="184"/>
    </row>
    <row r="3973" spans="6:43" s="37" customFormat="1">
      <c r="F3973" s="131"/>
      <c r="J3973" s="131"/>
      <c r="N3973" s="131"/>
      <c r="W3973" s="5"/>
      <c r="Y3973" s="184"/>
      <c r="AA3973" s="184"/>
      <c r="AQ3973" s="184"/>
    </row>
    <row r="3974" spans="6:43" s="37" customFormat="1">
      <c r="F3974" s="131"/>
      <c r="J3974" s="131"/>
      <c r="N3974" s="131"/>
      <c r="W3974" s="5"/>
      <c r="Y3974" s="184"/>
      <c r="AA3974" s="184"/>
      <c r="AQ3974" s="184"/>
    </row>
    <row r="3975" spans="6:43" s="37" customFormat="1">
      <c r="F3975" s="131"/>
      <c r="J3975" s="131"/>
      <c r="N3975" s="131"/>
      <c r="W3975" s="5"/>
      <c r="Y3975" s="184"/>
      <c r="AA3975" s="184"/>
      <c r="AQ3975" s="184"/>
    </row>
    <row r="3976" spans="6:43" s="37" customFormat="1">
      <c r="F3976" s="131"/>
      <c r="J3976" s="131"/>
      <c r="N3976" s="131"/>
      <c r="W3976" s="5"/>
      <c r="Y3976" s="184"/>
      <c r="AA3976" s="184"/>
      <c r="AQ3976" s="184"/>
    </row>
    <row r="3977" spans="6:43" s="37" customFormat="1">
      <c r="F3977" s="131"/>
      <c r="J3977" s="131"/>
      <c r="N3977" s="131"/>
      <c r="W3977" s="5"/>
      <c r="Y3977" s="184"/>
      <c r="AA3977" s="184"/>
      <c r="AQ3977" s="184"/>
    </row>
    <row r="3978" spans="6:43" s="37" customFormat="1">
      <c r="F3978" s="131"/>
      <c r="J3978" s="131"/>
      <c r="N3978" s="131"/>
      <c r="W3978" s="5"/>
      <c r="Y3978" s="184"/>
      <c r="AA3978" s="184"/>
      <c r="AQ3978" s="184"/>
    </row>
    <row r="3979" spans="6:43" s="37" customFormat="1">
      <c r="F3979" s="131"/>
      <c r="J3979" s="131"/>
      <c r="N3979" s="131"/>
      <c r="W3979" s="5"/>
      <c r="Y3979" s="184"/>
      <c r="AA3979" s="184"/>
      <c r="AQ3979" s="184"/>
    </row>
    <row r="3980" spans="6:43" s="37" customFormat="1">
      <c r="F3980" s="131"/>
      <c r="J3980" s="131"/>
      <c r="N3980" s="131"/>
      <c r="W3980" s="5"/>
      <c r="Y3980" s="184"/>
      <c r="AA3980" s="184"/>
      <c r="AQ3980" s="184"/>
    </row>
    <row r="3981" spans="6:43" s="37" customFormat="1">
      <c r="F3981" s="131"/>
      <c r="J3981" s="131"/>
      <c r="N3981" s="131"/>
      <c r="W3981" s="5"/>
      <c r="Y3981" s="184"/>
      <c r="AA3981" s="184"/>
      <c r="AQ3981" s="184"/>
    </row>
    <row r="3982" spans="6:43" s="37" customFormat="1">
      <c r="F3982" s="131"/>
      <c r="J3982" s="131"/>
      <c r="N3982" s="131"/>
      <c r="W3982" s="5"/>
      <c r="Y3982" s="184"/>
      <c r="AA3982" s="184"/>
      <c r="AQ3982" s="184"/>
    </row>
    <row r="3983" spans="6:43" s="37" customFormat="1">
      <c r="F3983" s="131"/>
      <c r="J3983" s="131"/>
      <c r="N3983" s="131"/>
      <c r="W3983" s="5"/>
      <c r="Y3983" s="184"/>
      <c r="AA3983" s="184"/>
      <c r="AQ3983" s="184"/>
    </row>
    <row r="3984" spans="6:43" s="37" customFormat="1">
      <c r="F3984" s="131"/>
      <c r="J3984" s="131"/>
      <c r="N3984" s="131"/>
      <c r="W3984" s="5"/>
      <c r="Y3984" s="184"/>
      <c r="AA3984" s="184"/>
      <c r="AQ3984" s="184"/>
    </row>
    <row r="3985" spans="6:43" s="37" customFormat="1">
      <c r="F3985" s="131"/>
      <c r="J3985" s="131"/>
      <c r="N3985" s="131"/>
      <c r="W3985" s="5"/>
      <c r="Y3985" s="184"/>
      <c r="AA3985" s="184"/>
      <c r="AQ3985" s="184"/>
    </row>
    <row r="3986" spans="6:43" s="37" customFormat="1">
      <c r="F3986" s="131"/>
      <c r="J3986" s="131"/>
      <c r="N3986" s="131"/>
      <c r="W3986" s="5"/>
      <c r="Y3986" s="184"/>
      <c r="AA3986" s="184"/>
      <c r="AQ3986" s="184"/>
    </row>
    <row r="3987" spans="6:43" s="37" customFormat="1">
      <c r="F3987" s="131"/>
      <c r="J3987" s="131"/>
      <c r="N3987" s="131"/>
      <c r="W3987" s="5"/>
      <c r="Y3987" s="184"/>
      <c r="AA3987" s="184"/>
      <c r="AQ3987" s="184"/>
    </row>
    <row r="3988" spans="6:43" s="37" customFormat="1">
      <c r="F3988" s="131"/>
      <c r="J3988" s="131"/>
      <c r="N3988" s="131"/>
      <c r="W3988" s="5"/>
      <c r="Y3988" s="184"/>
      <c r="AA3988" s="184"/>
      <c r="AQ3988" s="184"/>
    </row>
    <row r="3989" spans="6:43" s="37" customFormat="1">
      <c r="F3989" s="131"/>
      <c r="J3989" s="131"/>
      <c r="N3989" s="131"/>
      <c r="W3989" s="5"/>
      <c r="Y3989" s="184"/>
      <c r="AA3989" s="184"/>
      <c r="AQ3989" s="184"/>
    </row>
    <row r="3990" spans="6:43" s="37" customFormat="1">
      <c r="F3990" s="131"/>
      <c r="J3990" s="131"/>
      <c r="N3990" s="131"/>
      <c r="W3990" s="5"/>
      <c r="Y3990" s="184"/>
      <c r="AA3990" s="184"/>
      <c r="AQ3990" s="184"/>
    </row>
    <row r="3991" spans="6:43" s="37" customFormat="1">
      <c r="F3991" s="131"/>
      <c r="J3991" s="131"/>
      <c r="N3991" s="131"/>
      <c r="W3991" s="5"/>
      <c r="Y3991" s="184"/>
      <c r="AA3991" s="184"/>
      <c r="AQ3991" s="184"/>
    </row>
    <row r="3992" spans="6:43" s="37" customFormat="1">
      <c r="F3992" s="131"/>
      <c r="J3992" s="131"/>
      <c r="N3992" s="131"/>
      <c r="W3992" s="5"/>
      <c r="Y3992" s="184"/>
      <c r="AA3992" s="184"/>
      <c r="AQ3992" s="184"/>
    </row>
    <row r="3993" spans="6:43" s="37" customFormat="1">
      <c r="F3993" s="131"/>
      <c r="J3993" s="131"/>
      <c r="N3993" s="131"/>
      <c r="W3993" s="5"/>
      <c r="Y3993" s="184"/>
      <c r="AA3993" s="184"/>
      <c r="AQ3993" s="184"/>
    </row>
    <row r="3994" spans="6:43" s="37" customFormat="1">
      <c r="F3994" s="131"/>
      <c r="J3994" s="131"/>
      <c r="N3994" s="131"/>
      <c r="W3994" s="5"/>
      <c r="Y3994" s="184"/>
      <c r="AA3994" s="184"/>
      <c r="AQ3994" s="184"/>
    </row>
    <row r="3995" spans="6:43" s="37" customFormat="1">
      <c r="F3995" s="131"/>
      <c r="J3995" s="131"/>
      <c r="N3995" s="131"/>
      <c r="W3995" s="5"/>
      <c r="Y3995" s="184"/>
      <c r="AA3995" s="184"/>
      <c r="AQ3995" s="184"/>
    </row>
    <row r="3996" spans="6:43" s="37" customFormat="1">
      <c r="F3996" s="131"/>
      <c r="J3996" s="131"/>
      <c r="N3996" s="131"/>
      <c r="W3996" s="5"/>
      <c r="Y3996" s="184"/>
      <c r="AA3996" s="184"/>
      <c r="AQ3996" s="184"/>
    </row>
    <row r="3997" spans="6:43" s="37" customFormat="1">
      <c r="F3997" s="131"/>
      <c r="J3997" s="131"/>
      <c r="N3997" s="131"/>
      <c r="W3997" s="5"/>
      <c r="Y3997" s="184"/>
      <c r="AA3997" s="184"/>
      <c r="AQ3997" s="184"/>
    </row>
    <row r="3998" spans="6:43" s="37" customFormat="1">
      <c r="F3998" s="131"/>
      <c r="J3998" s="131"/>
      <c r="N3998" s="131"/>
      <c r="W3998" s="5"/>
      <c r="Y3998" s="184"/>
      <c r="AA3998" s="184"/>
      <c r="AQ3998" s="184"/>
    </row>
    <row r="3999" spans="6:43" s="37" customFormat="1">
      <c r="F3999" s="131"/>
      <c r="J3999" s="131"/>
      <c r="N3999" s="131"/>
      <c r="W3999" s="5"/>
      <c r="Y3999" s="184"/>
      <c r="AA3999" s="184"/>
      <c r="AQ3999" s="184"/>
    </row>
    <row r="4000" spans="6:43" s="37" customFormat="1">
      <c r="F4000" s="131"/>
      <c r="J4000" s="131"/>
      <c r="N4000" s="131"/>
      <c r="W4000" s="5"/>
      <c r="Y4000" s="184"/>
      <c r="AA4000" s="184"/>
      <c r="AQ4000" s="184"/>
    </row>
    <row r="4001" spans="6:43" s="37" customFormat="1">
      <c r="F4001" s="131"/>
      <c r="J4001" s="131"/>
      <c r="N4001" s="131"/>
      <c r="W4001" s="5"/>
      <c r="Y4001" s="184"/>
      <c r="AA4001" s="184"/>
      <c r="AQ4001" s="184"/>
    </row>
    <row r="4002" spans="6:43" s="37" customFormat="1">
      <c r="F4002" s="131"/>
      <c r="J4002" s="131"/>
      <c r="N4002" s="131"/>
      <c r="W4002" s="5"/>
      <c r="Y4002" s="184"/>
      <c r="AA4002" s="184"/>
      <c r="AQ4002" s="184"/>
    </row>
    <row r="4003" spans="6:43" s="37" customFormat="1">
      <c r="F4003" s="131"/>
      <c r="J4003" s="131"/>
      <c r="N4003" s="131"/>
      <c r="W4003" s="5"/>
      <c r="Y4003" s="184"/>
      <c r="AA4003" s="184"/>
      <c r="AQ4003" s="184"/>
    </row>
    <row r="4004" spans="6:43" s="37" customFormat="1">
      <c r="F4004" s="131"/>
      <c r="J4004" s="131"/>
      <c r="N4004" s="131"/>
      <c r="W4004" s="5"/>
      <c r="Y4004" s="184"/>
      <c r="AA4004" s="184"/>
      <c r="AQ4004" s="184"/>
    </row>
    <row r="4005" spans="6:43" s="37" customFormat="1">
      <c r="F4005" s="131"/>
      <c r="J4005" s="131"/>
      <c r="N4005" s="131"/>
      <c r="W4005" s="5"/>
      <c r="Y4005" s="184"/>
      <c r="AA4005" s="184"/>
      <c r="AQ4005" s="184"/>
    </row>
    <row r="4006" spans="6:43" s="37" customFormat="1">
      <c r="F4006" s="131"/>
      <c r="J4006" s="131"/>
      <c r="N4006" s="131"/>
      <c r="W4006" s="5"/>
      <c r="Y4006" s="184"/>
      <c r="AA4006" s="184"/>
      <c r="AQ4006" s="184"/>
    </row>
    <row r="4007" spans="6:43" s="37" customFormat="1">
      <c r="F4007" s="131"/>
      <c r="J4007" s="131"/>
      <c r="N4007" s="131"/>
      <c r="W4007" s="5"/>
      <c r="Y4007" s="184"/>
      <c r="AA4007" s="184"/>
      <c r="AQ4007" s="184"/>
    </row>
    <row r="4008" spans="6:43" s="37" customFormat="1">
      <c r="F4008" s="131"/>
      <c r="J4008" s="131"/>
      <c r="N4008" s="131"/>
      <c r="W4008" s="5"/>
      <c r="Y4008" s="184"/>
      <c r="AA4008" s="184"/>
      <c r="AQ4008" s="184"/>
    </row>
    <row r="4009" spans="6:43" s="37" customFormat="1">
      <c r="F4009" s="131"/>
      <c r="J4009" s="131"/>
      <c r="N4009" s="131"/>
      <c r="W4009" s="5"/>
      <c r="Y4009" s="184"/>
      <c r="AA4009" s="184"/>
      <c r="AQ4009" s="184"/>
    </row>
    <row r="4010" spans="6:43" s="37" customFormat="1">
      <c r="F4010" s="131"/>
      <c r="J4010" s="131"/>
      <c r="N4010" s="131"/>
      <c r="W4010" s="5"/>
      <c r="Y4010" s="184"/>
      <c r="AA4010" s="184"/>
      <c r="AQ4010" s="184"/>
    </row>
    <row r="4011" spans="6:43" s="37" customFormat="1">
      <c r="F4011" s="131"/>
      <c r="J4011" s="131"/>
      <c r="N4011" s="131"/>
      <c r="W4011" s="5"/>
      <c r="Y4011" s="184"/>
      <c r="AA4011" s="184"/>
      <c r="AQ4011" s="184"/>
    </row>
    <row r="4012" spans="6:43" s="37" customFormat="1">
      <c r="F4012" s="131"/>
      <c r="J4012" s="131"/>
      <c r="N4012" s="131"/>
      <c r="W4012" s="5"/>
      <c r="Y4012" s="184"/>
      <c r="AA4012" s="184"/>
      <c r="AQ4012" s="184"/>
    </row>
    <row r="4013" spans="6:43" s="37" customFormat="1">
      <c r="F4013" s="131"/>
      <c r="J4013" s="131"/>
      <c r="N4013" s="131"/>
      <c r="W4013" s="5"/>
      <c r="Y4013" s="184"/>
      <c r="AA4013" s="184"/>
      <c r="AQ4013" s="184"/>
    </row>
    <row r="4014" spans="6:43" s="37" customFormat="1">
      <c r="F4014" s="131"/>
      <c r="J4014" s="131"/>
      <c r="N4014" s="131"/>
      <c r="W4014" s="5"/>
      <c r="Y4014" s="184"/>
      <c r="AA4014" s="184"/>
      <c r="AQ4014" s="184"/>
    </row>
    <row r="4015" spans="6:43" s="37" customFormat="1">
      <c r="F4015" s="131"/>
      <c r="J4015" s="131"/>
      <c r="N4015" s="131"/>
      <c r="W4015" s="5"/>
      <c r="Y4015" s="184"/>
      <c r="AA4015" s="184"/>
      <c r="AQ4015" s="184"/>
    </row>
    <row r="4016" spans="6:43" s="37" customFormat="1">
      <c r="F4016" s="131"/>
      <c r="J4016" s="131"/>
      <c r="N4016" s="131"/>
      <c r="W4016" s="5"/>
      <c r="Y4016" s="184"/>
      <c r="AA4016" s="184"/>
      <c r="AQ4016" s="184"/>
    </row>
    <row r="4017" spans="6:43" s="37" customFormat="1">
      <c r="F4017" s="131"/>
      <c r="J4017" s="131"/>
      <c r="N4017" s="131"/>
      <c r="W4017" s="5"/>
      <c r="Y4017" s="184"/>
      <c r="AA4017" s="184"/>
      <c r="AQ4017" s="184"/>
    </row>
    <row r="4018" spans="6:43" s="37" customFormat="1">
      <c r="F4018" s="131"/>
      <c r="J4018" s="131"/>
      <c r="N4018" s="131"/>
      <c r="W4018" s="5"/>
      <c r="Y4018" s="184"/>
      <c r="AA4018" s="184"/>
      <c r="AQ4018" s="184"/>
    </row>
    <row r="4019" spans="6:43" s="37" customFormat="1">
      <c r="F4019" s="131"/>
      <c r="J4019" s="131"/>
      <c r="N4019" s="131"/>
      <c r="W4019" s="5"/>
      <c r="Y4019" s="184"/>
      <c r="AA4019" s="184"/>
      <c r="AQ4019" s="184"/>
    </row>
    <row r="4020" spans="6:43" s="37" customFormat="1">
      <c r="F4020" s="131"/>
      <c r="J4020" s="131"/>
      <c r="N4020" s="131"/>
      <c r="W4020" s="5"/>
      <c r="Y4020" s="184"/>
      <c r="AA4020" s="184"/>
      <c r="AQ4020" s="184"/>
    </row>
    <row r="4021" spans="6:43" s="37" customFormat="1">
      <c r="F4021" s="131"/>
      <c r="J4021" s="131"/>
      <c r="N4021" s="131"/>
      <c r="W4021" s="5"/>
      <c r="Y4021" s="184"/>
      <c r="AA4021" s="184"/>
      <c r="AQ4021" s="184"/>
    </row>
    <row r="4022" spans="6:43" s="37" customFormat="1">
      <c r="F4022" s="131"/>
      <c r="J4022" s="131"/>
      <c r="N4022" s="131"/>
      <c r="W4022" s="5"/>
      <c r="Y4022" s="184"/>
      <c r="AA4022" s="184"/>
      <c r="AQ4022" s="184"/>
    </row>
    <row r="4023" spans="6:43" s="37" customFormat="1">
      <c r="F4023" s="131"/>
      <c r="J4023" s="131"/>
      <c r="N4023" s="131"/>
      <c r="W4023" s="5"/>
      <c r="Y4023" s="184"/>
      <c r="AA4023" s="184"/>
      <c r="AQ4023" s="184"/>
    </row>
    <row r="4024" spans="6:43" s="37" customFormat="1">
      <c r="F4024" s="131"/>
      <c r="J4024" s="131"/>
      <c r="N4024" s="131"/>
      <c r="W4024" s="5"/>
      <c r="Y4024" s="184"/>
      <c r="AA4024" s="184"/>
      <c r="AQ4024" s="184"/>
    </row>
    <row r="4025" spans="6:43" s="37" customFormat="1">
      <c r="F4025" s="131"/>
      <c r="J4025" s="131"/>
      <c r="N4025" s="131"/>
      <c r="W4025" s="5"/>
      <c r="Y4025" s="184"/>
      <c r="AA4025" s="184"/>
      <c r="AQ4025" s="184"/>
    </row>
    <row r="4026" spans="6:43" s="37" customFormat="1">
      <c r="F4026" s="131"/>
      <c r="J4026" s="131"/>
      <c r="N4026" s="131"/>
      <c r="W4026" s="5"/>
      <c r="Y4026" s="184"/>
      <c r="AA4026" s="184"/>
      <c r="AQ4026" s="184"/>
    </row>
    <row r="4027" spans="6:43" s="37" customFormat="1">
      <c r="F4027" s="131"/>
      <c r="J4027" s="131"/>
      <c r="N4027" s="131"/>
      <c r="W4027" s="5"/>
      <c r="Y4027" s="184"/>
      <c r="AA4027" s="184"/>
      <c r="AQ4027" s="184"/>
    </row>
    <row r="4028" spans="6:43" s="37" customFormat="1">
      <c r="F4028" s="131"/>
      <c r="J4028" s="131"/>
      <c r="N4028" s="131"/>
      <c r="W4028" s="5"/>
      <c r="Y4028" s="184"/>
      <c r="AA4028" s="184"/>
      <c r="AQ4028" s="184"/>
    </row>
    <row r="4029" spans="6:43" s="37" customFormat="1">
      <c r="F4029" s="131"/>
      <c r="J4029" s="131"/>
      <c r="N4029" s="131"/>
      <c r="W4029" s="5"/>
      <c r="Y4029" s="184"/>
      <c r="AA4029" s="184"/>
      <c r="AQ4029" s="184"/>
    </row>
    <row r="4030" spans="6:43" s="37" customFormat="1">
      <c r="F4030" s="131"/>
      <c r="J4030" s="131"/>
      <c r="N4030" s="131"/>
      <c r="W4030" s="5"/>
      <c r="Y4030" s="184"/>
      <c r="AA4030" s="184"/>
      <c r="AQ4030" s="184"/>
    </row>
    <row r="4031" spans="6:43" s="37" customFormat="1">
      <c r="F4031" s="131"/>
      <c r="J4031" s="131"/>
      <c r="N4031" s="131"/>
      <c r="W4031" s="5"/>
      <c r="Y4031" s="184"/>
      <c r="AA4031" s="184"/>
      <c r="AQ4031" s="184"/>
    </row>
    <row r="4032" spans="6:43" s="37" customFormat="1">
      <c r="F4032" s="131"/>
      <c r="J4032" s="131"/>
      <c r="N4032" s="131"/>
      <c r="W4032" s="5"/>
      <c r="Y4032" s="184"/>
      <c r="AA4032" s="184"/>
      <c r="AQ4032" s="184"/>
    </row>
    <row r="4033" spans="6:43" s="37" customFormat="1">
      <c r="F4033" s="131"/>
      <c r="J4033" s="131"/>
      <c r="N4033" s="131"/>
      <c r="W4033" s="5"/>
      <c r="Y4033" s="184"/>
      <c r="AA4033" s="184"/>
      <c r="AQ4033" s="184"/>
    </row>
    <row r="4034" spans="6:43" s="37" customFormat="1">
      <c r="F4034" s="131"/>
      <c r="J4034" s="131"/>
      <c r="N4034" s="131"/>
      <c r="W4034" s="5"/>
      <c r="Y4034" s="184"/>
      <c r="AA4034" s="184"/>
      <c r="AQ4034" s="184"/>
    </row>
    <row r="4035" spans="6:43" s="37" customFormat="1">
      <c r="F4035" s="131"/>
      <c r="J4035" s="131"/>
      <c r="N4035" s="131"/>
      <c r="W4035" s="5"/>
      <c r="Y4035" s="184"/>
      <c r="AA4035" s="184"/>
      <c r="AQ4035" s="184"/>
    </row>
    <row r="4036" spans="6:43" s="37" customFormat="1">
      <c r="F4036" s="131"/>
      <c r="J4036" s="131"/>
      <c r="N4036" s="131"/>
      <c r="W4036" s="5"/>
      <c r="Y4036" s="184"/>
      <c r="AA4036" s="184"/>
      <c r="AQ4036" s="184"/>
    </row>
    <row r="4037" spans="6:43" s="37" customFormat="1">
      <c r="F4037" s="131"/>
      <c r="J4037" s="131"/>
      <c r="N4037" s="131"/>
      <c r="W4037" s="5"/>
      <c r="Y4037" s="184"/>
      <c r="AA4037" s="184"/>
      <c r="AQ4037" s="184"/>
    </row>
    <row r="4038" spans="6:43" s="37" customFormat="1">
      <c r="F4038" s="131"/>
      <c r="J4038" s="131"/>
      <c r="N4038" s="131"/>
      <c r="W4038" s="5"/>
      <c r="Y4038" s="184"/>
      <c r="AA4038" s="184"/>
      <c r="AQ4038" s="184"/>
    </row>
    <row r="4039" spans="6:43" s="37" customFormat="1">
      <c r="F4039" s="131"/>
      <c r="J4039" s="131"/>
      <c r="N4039" s="131"/>
      <c r="W4039" s="5"/>
      <c r="Y4039" s="184"/>
      <c r="AA4039" s="184"/>
      <c r="AQ4039" s="184"/>
    </row>
    <row r="4040" spans="6:43" s="37" customFormat="1">
      <c r="F4040" s="131"/>
      <c r="J4040" s="131"/>
      <c r="N4040" s="131"/>
      <c r="W4040" s="5"/>
      <c r="Y4040" s="184"/>
      <c r="AA4040" s="184"/>
      <c r="AQ4040" s="184"/>
    </row>
    <row r="4041" spans="6:43" s="37" customFormat="1">
      <c r="F4041" s="131"/>
      <c r="J4041" s="131"/>
      <c r="N4041" s="131"/>
      <c r="W4041" s="5"/>
      <c r="Y4041" s="184"/>
      <c r="AA4041" s="184"/>
      <c r="AQ4041" s="184"/>
    </row>
    <row r="4042" spans="6:43" s="37" customFormat="1">
      <c r="F4042" s="131"/>
      <c r="J4042" s="131"/>
      <c r="N4042" s="131"/>
      <c r="W4042" s="5"/>
      <c r="Y4042" s="184"/>
      <c r="AA4042" s="184"/>
      <c r="AQ4042" s="184"/>
    </row>
    <row r="4043" spans="6:43" s="37" customFormat="1">
      <c r="F4043" s="131"/>
      <c r="J4043" s="131"/>
      <c r="N4043" s="131"/>
      <c r="W4043" s="5"/>
      <c r="Y4043" s="184"/>
      <c r="AA4043" s="184"/>
      <c r="AQ4043" s="184"/>
    </row>
    <row r="4044" spans="6:43" s="37" customFormat="1">
      <c r="F4044" s="131"/>
      <c r="J4044" s="131"/>
      <c r="N4044" s="131"/>
      <c r="W4044" s="5"/>
      <c r="Y4044" s="184"/>
      <c r="AA4044" s="184"/>
      <c r="AQ4044" s="184"/>
    </row>
    <row r="4045" spans="6:43" s="37" customFormat="1">
      <c r="F4045" s="131"/>
      <c r="J4045" s="131"/>
      <c r="N4045" s="131"/>
      <c r="W4045" s="5"/>
      <c r="Y4045" s="184"/>
      <c r="AA4045" s="184"/>
      <c r="AQ4045" s="184"/>
    </row>
    <row r="4046" spans="6:43" s="37" customFormat="1">
      <c r="F4046" s="131"/>
      <c r="J4046" s="131"/>
      <c r="N4046" s="131"/>
      <c r="W4046" s="5"/>
      <c r="Y4046" s="184"/>
      <c r="AA4046" s="184"/>
      <c r="AQ4046" s="184"/>
    </row>
    <row r="4047" spans="6:43" s="37" customFormat="1">
      <c r="F4047" s="131"/>
      <c r="J4047" s="131"/>
      <c r="N4047" s="131"/>
      <c r="W4047" s="5"/>
      <c r="Y4047" s="184"/>
      <c r="AA4047" s="184"/>
      <c r="AQ4047" s="184"/>
    </row>
    <row r="4048" spans="6:43" s="37" customFormat="1">
      <c r="F4048" s="131"/>
      <c r="J4048" s="131"/>
      <c r="N4048" s="131"/>
      <c r="W4048" s="5"/>
      <c r="Y4048" s="184"/>
      <c r="AA4048" s="184"/>
      <c r="AQ4048" s="184"/>
    </row>
    <row r="4049" spans="6:43" s="37" customFormat="1">
      <c r="F4049" s="131"/>
      <c r="J4049" s="131"/>
      <c r="N4049" s="131"/>
      <c r="W4049" s="5"/>
      <c r="Y4049" s="184"/>
      <c r="AA4049" s="184"/>
      <c r="AQ4049" s="184"/>
    </row>
    <row r="4050" spans="6:43" s="37" customFormat="1">
      <c r="F4050" s="131"/>
      <c r="J4050" s="131"/>
      <c r="N4050" s="131"/>
      <c r="W4050" s="5"/>
      <c r="Y4050" s="184"/>
      <c r="AA4050" s="184"/>
      <c r="AQ4050" s="184"/>
    </row>
    <row r="4051" spans="6:43" s="37" customFormat="1">
      <c r="F4051" s="131"/>
      <c r="J4051" s="131"/>
      <c r="N4051" s="131"/>
      <c r="W4051" s="5"/>
      <c r="Y4051" s="184"/>
      <c r="AA4051" s="184"/>
      <c r="AQ4051" s="184"/>
    </row>
    <row r="4052" spans="6:43" s="37" customFormat="1">
      <c r="F4052" s="131"/>
      <c r="J4052" s="131"/>
      <c r="N4052" s="131"/>
      <c r="W4052" s="5"/>
      <c r="Y4052" s="184"/>
      <c r="AA4052" s="184"/>
      <c r="AQ4052" s="184"/>
    </row>
    <row r="4053" spans="6:43" s="37" customFormat="1">
      <c r="F4053" s="131"/>
      <c r="J4053" s="131"/>
      <c r="N4053" s="131"/>
      <c r="W4053" s="5"/>
      <c r="Y4053" s="184"/>
      <c r="AA4053" s="184"/>
      <c r="AQ4053" s="184"/>
    </row>
    <row r="4054" spans="6:43" s="37" customFormat="1">
      <c r="F4054" s="131"/>
      <c r="J4054" s="131"/>
      <c r="N4054" s="131"/>
      <c r="W4054" s="5"/>
      <c r="Y4054" s="184"/>
      <c r="AA4054" s="184"/>
      <c r="AQ4054" s="184"/>
    </row>
    <row r="4055" spans="6:43" s="37" customFormat="1">
      <c r="F4055" s="131"/>
      <c r="J4055" s="131"/>
      <c r="N4055" s="131"/>
      <c r="W4055" s="5"/>
      <c r="Y4055" s="184"/>
      <c r="AA4055" s="184"/>
      <c r="AQ4055" s="184"/>
    </row>
    <row r="4056" spans="6:43" s="37" customFormat="1">
      <c r="F4056" s="131"/>
      <c r="J4056" s="131"/>
      <c r="N4056" s="131"/>
      <c r="W4056" s="5"/>
      <c r="Y4056" s="184"/>
      <c r="AA4056" s="184"/>
      <c r="AQ4056" s="184"/>
    </row>
    <row r="4057" spans="6:43" s="37" customFormat="1">
      <c r="F4057" s="131"/>
      <c r="J4057" s="131"/>
      <c r="N4057" s="131"/>
      <c r="W4057" s="5"/>
      <c r="Y4057" s="184"/>
      <c r="AA4057" s="184"/>
      <c r="AQ4057" s="184"/>
    </row>
    <row r="4058" spans="6:43" s="37" customFormat="1">
      <c r="F4058" s="131"/>
      <c r="J4058" s="131"/>
      <c r="N4058" s="131"/>
      <c r="W4058" s="5"/>
      <c r="Y4058" s="184"/>
      <c r="AA4058" s="184"/>
      <c r="AQ4058" s="184"/>
    </row>
    <row r="4059" spans="6:43" s="37" customFormat="1">
      <c r="F4059" s="131"/>
      <c r="J4059" s="131"/>
      <c r="N4059" s="131"/>
      <c r="W4059" s="5"/>
      <c r="Y4059" s="184"/>
      <c r="AA4059" s="184"/>
      <c r="AQ4059" s="184"/>
    </row>
    <row r="4060" spans="6:43" s="37" customFormat="1">
      <c r="F4060" s="131"/>
      <c r="J4060" s="131"/>
      <c r="N4060" s="131"/>
      <c r="W4060" s="5"/>
      <c r="Y4060" s="184"/>
      <c r="AA4060" s="184"/>
      <c r="AQ4060" s="184"/>
    </row>
    <row r="4061" spans="6:43" s="37" customFormat="1">
      <c r="F4061" s="131"/>
      <c r="J4061" s="131"/>
      <c r="N4061" s="131"/>
      <c r="W4061" s="5"/>
      <c r="Y4061" s="184"/>
      <c r="AA4061" s="184"/>
      <c r="AQ4061" s="184"/>
    </row>
    <row r="4062" spans="6:43" s="37" customFormat="1">
      <c r="F4062" s="131"/>
      <c r="J4062" s="131"/>
      <c r="N4062" s="131"/>
      <c r="W4062" s="5"/>
      <c r="Y4062" s="184"/>
      <c r="AA4062" s="184"/>
      <c r="AQ4062" s="184"/>
    </row>
    <row r="4063" spans="6:43" s="37" customFormat="1">
      <c r="F4063" s="131"/>
      <c r="J4063" s="131"/>
      <c r="N4063" s="131"/>
      <c r="W4063" s="5"/>
      <c r="Y4063" s="184"/>
      <c r="AA4063" s="184"/>
      <c r="AQ4063" s="184"/>
    </row>
    <row r="4064" spans="6:43" s="37" customFormat="1">
      <c r="F4064" s="131"/>
      <c r="J4064" s="131"/>
      <c r="N4064" s="131"/>
      <c r="W4064" s="5"/>
      <c r="Y4064" s="184"/>
      <c r="AA4064" s="184"/>
      <c r="AQ4064" s="184"/>
    </row>
    <row r="4065" spans="6:43" s="37" customFormat="1">
      <c r="F4065" s="131"/>
      <c r="J4065" s="131"/>
      <c r="N4065" s="131"/>
      <c r="W4065" s="5"/>
      <c r="Y4065" s="184"/>
      <c r="AA4065" s="184"/>
      <c r="AQ4065" s="184"/>
    </row>
    <row r="4066" spans="6:43" s="37" customFormat="1">
      <c r="F4066" s="131"/>
      <c r="J4066" s="131"/>
      <c r="N4066" s="131"/>
      <c r="W4066" s="5"/>
      <c r="Y4066" s="184"/>
      <c r="AA4066" s="184"/>
      <c r="AQ4066" s="184"/>
    </row>
    <row r="4067" spans="6:43" s="37" customFormat="1">
      <c r="F4067" s="131"/>
      <c r="J4067" s="131"/>
      <c r="N4067" s="131"/>
      <c r="W4067" s="5"/>
      <c r="Y4067" s="184"/>
      <c r="AA4067" s="184"/>
      <c r="AQ4067" s="184"/>
    </row>
    <row r="4068" spans="6:43" s="37" customFormat="1">
      <c r="F4068" s="131"/>
      <c r="J4068" s="131"/>
      <c r="N4068" s="131"/>
      <c r="W4068" s="5"/>
      <c r="Y4068" s="184"/>
      <c r="AA4068" s="184"/>
      <c r="AQ4068" s="184"/>
    </row>
    <row r="4069" spans="6:43" s="37" customFormat="1">
      <c r="F4069" s="131"/>
      <c r="J4069" s="131"/>
      <c r="N4069" s="131"/>
      <c r="W4069" s="5"/>
      <c r="Y4069" s="184"/>
      <c r="AA4069" s="184"/>
      <c r="AQ4069" s="184"/>
    </row>
    <row r="4070" spans="6:43" s="37" customFormat="1">
      <c r="F4070" s="131"/>
      <c r="J4070" s="131"/>
      <c r="N4070" s="131"/>
      <c r="W4070" s="5"/>
      <c r="Y4070" s="184"/>
      <c r="AA4070" s="184"/>
      <c r="AQ4070" s="184"/>
    </row>
    <row r="4071" spans="6:43" s="37" customFormat="1">
      <c r="F4071" s="131"/>
      <c r="J4071" s="131"/>
      <c r="N4071" s="131"/>
      <c r="W4071" s="5"/>
      <c r="Y4071" s="184"/>
      <c r="AA4071" s="184"/>
      <c r="AQ4071" s="184"/>
    </row>
    <row r="4072" spans="6:43" s="37" customFormat="1">
      <c r="F4072" s="131"/>
      <c r="J4072" s="131"/>
      <c r="N4072" s="131"/>
      <c r="W4072" s="5"/>
      <c r="Y4072" s="184"/>
      <c r="AA4072" s="184"/>
      <c r="AQ4072" s="184"/>
    </row>
    <row r="4073" spans="6:43" s="37" customFormat="1">
      <c r="F4073" s="131"/>
      <c r="J4073" s="131"/>
      <c r="N4073" s="131"/>
      <c r="W4073" s="5"/>
      <c r="Y4073" s="184"/>
      <c r="AA4073" s="184"/>
      <c r="AQ4073" s="184"/>
    </row>
    <row r="4074" spans="6:43" s="37" customFormat="1">
      <c r="F4074" s="131"/>
      <c r="J4074" s="131"/>
      <c r="N4074" s="131"/>
      <c r="W4074" s="5"/>
      <c r="Y4074" s="184"/>
      <c r="AA4074" s="184"/>
      <c r="AQ4074" s="184"/>
    </row>
    <row r="4075" spans="6:43" s="37" customFormat="1">
      <c r="F4075" s="131"/>
      <c r="J4075" s="131"/>
      <c r="N4075" s="131"/>
      <c r="W4075" s="5"/>
      <c r="Y4075" s="184"/>
      <c r="AA4075" s="184"/>
      <c r="AQ4075" s="184"/>
    </row>
    <row r="4076" spans="6:43" s="37" customFormat="1">
      <c r="F4076" s="131"/>
      <c r="J4076" s="131"/>
      <c r="N4076" s="131"/>
      <c r="W4076" s="5"/>
      <c r="Y4076" s="184"/>
      <c r="AA4076" s="184"/>
      <c r="AQ4076" s="184"/>
    </row>
    <row r="4077" spans="6:43" s="37" customFormat="1">
      <c r="F4077" s="131"/>
      <c r="J4077" s="131"/>
      <c r="N4077" s="131"/>
      <c r="W4077" s="5"/>
      <c r="Y4077" s="184"/>
      <c r="AA4077" s="184"/>
      <c r="AQ4077" s="184"/>
    </row>
    <row r="4078" spans="6:43" s="37" customFormat="1">
      <c r="F4078" s="131"/>
      <c r="J4078" s="131"/>
      <c r="N4078" s="131"/>
      <c r="W4078" s="5"/>
      <c r="Y4078" s="184"/>
      <c r="AA4078" s="184"/>
      <c r="AQ4078" s="184"/>
    </row>
    <row r="4079" spans="6:43" s="37" customFormat="1">
      <c r="F4079" s="131"/>
      <c r="J4079" s="131"/>
      <c r="N4079" s="131"/>
      <c r="W4079" s="5"/>
      <c r="Y4079" s="184"/>
      <c r="AA4079" s="184"/>
      <c r="AQ4079" s="184"/>
    </row>
    <row r="4080" spans="6:43" s="37" customFormat="1">
      <c r="F4080" s="131"/>
      <c r="J4080" s="131"/>
      <c r="N4080" s="131"/>
      <c r="W4080" s="5"/>
      <c r="Y4080" s="184"/>
      <c r="AA4080" s="184"/>
      <c r="AQ4080" s="184"/>
    </row>
    <row r="4081" spans="6:43" s="37" customFormat="1">
      <c r="F4081" s="131"/>
      <c r="J4081" s="131"/>
      <c r="N4081" s="131"/>
      <c r="W4081" s="5"/>
      <c r="Y4081" s="184"/>
      <c r="AA4081" s="184"/>
      <c r="AQ4081" s="184"/>
    </row>
    <row r="4082" spans="6:43" s="37" customFormat="1">
      <c r="F4082" s="131"/>
      <c r="J4082" s="131"/>
      <c r="N4082" s="131"/>
      <c r="W4082" s="5"/>
      <c r="Y4082" s="184"/>
      <c r="AA4082" s="184"/>
      <c r="AQ4082" s="184"/>
    </row>
    <row r="4083" spans="6:43" s="37" customFormat="1">
      <c r="F4083" s="131"/>
      <c r="J4083" s="131"/>
      <c r="N4083" s="131"/>
      <c r="W4083" s="5"/>
      <c r="Y4083" s="184"/>
      <c r="AA4083" s="184"/>
      <c r="AQ4083" s="184"/>
    </row>
    <row r="4084" spans="6:43" s="37" customFormat="1">
      <c r="F4084" s="131"/>
      <c r="J4084" s="131"/>
      <c r="N4084" s="131"/>
      <c r="W4084" s="5"/>
      <c r="Y4084" s="184"/>
      <c r="AA4084" s="184"/>
      <c r="AQ4084" s="184"/>
    </row>
    <row r="4085" spans="6:43" s="37" customFormat="1">
      <c r="F4085" s="131"/>
      <c r="J4085" s="131"/>
      <c r="N4085" s="131"/>
      <c r="W4085" s="5"/>
      <c r="Y4085" s="184"/>
      <c r="AA4085" s="184"/>
      <c r="AQ4085" s="184"/>
    </row>
    <row r="4086" spans="6:43" s="37" customFormat="1">
      <c r="F4086" s="131"/>
      <c r="J4086" s="131"/>
      <c r="N4086" s="131"/>
      <c r="W4086" s="5"/>
      <c r="Y4086" s="184"/>
      <c r="AA4086" s="184"/>
      <c r="AQ4086" s="184"/>
    </row>
    <row r="4087" spans="6:43" s="37" customFormat="1">
      <c r="F4087" s="131"/>
      <c r="J4087" s="131"/>
      <c r="N4087" s="131"/>
      <c r="W4087" s="5"/>
      <c r="Y4087" s="184"/>
      <c r="AA4087" s="184"/>
      <c r="AQ4087" s="184"/>
    </row>
    <row r="4088" spans="6:43" s="37" customFormat="1">
      <c r="F4088" s="131"/>
      <c r="J4088" s="131"/>
      <c r="N4088" s="131"/>
      <c r="W4088" s="5"/>
      <c r="Y4088" s="184"/>
      <c r="AA4088" s="184"/>
      <c r="AQ4088" s="184"/>
    </row>
    <row r="4089" spans="6:43" s="37" customFormat="1">
      <c r="F4089" s="131"/>
      <c r="J4089" s="131"/>
      <c r="N4089" s="131"/>
      <c r="W4089" s="5"/>
      <c r="Y4089" s="184"/>
      <c r="AA4089" s="184"/>
      <c r="AQ4089" s="184"/>
    </row>
    <row r="4090" spans="6:43" s="37" customFormat="1">
      <c r="F4090" s="131"/>
      <c r="J4090" s="131"/>
      <c r="N4090" s="131"/>
      <c r="W4090" s="5"/>
      <c r="Y4090" s="184"/>
      <c r="AA4090" s="184"/>
      <c r="AQ4090" s="184"/>
    </row>
    <row r="4091" spans="6:43" s="37" customFormat="1">
      <c r="F4091" s="131"/>
      <c r="J4091" s="131"/>
      <c r="N4091" s="131"/>
      <c r="W4091" s="5"/>
      <c r="Y4091" s="184"/>
      <c r="AA4091" s="184"/>
      <c r="AQ4091" s="184"/>
    </row>
    <row r="4092" spans="6:43" s="37" customFormat="1">
      <c r="F4092" s="131"/>
      <c r="J4092" s="131"/>
      <c r="N4092" s="131"/>
      <c r="W4092" s="5"/>
      <c r="Y4092" s="184"/>
      <c r="AA4092" s="184"/>
      <c r="AQ4092" s="184"/>
    </row>
    <row r="4093" spans="6:43" s="37" customFormat="1">
      <c r="F4093" s="131"/>
      <c r="J4093" s="131"/>
      <c r="N4093" s="131"/>
      <c r="W4093" s="5"/>
      <c r="Y4093" s="184"/>
      <c r="AA4093" s="184"/>
      <c r="AQ4093" s="184"/>
    </row>
    <row r="4094" spans="6:43" s="37" customFormat="1">
      <c r="F4094" s="131"/>
      <c r="J4094" s="131"/>
      <c r="N4094" s="131"/>
      <c r="W4094" s="5"/>
      <c r="Y4094" s="184"/>
      <c r="AA4094" s="184"/>
      <c r="AQ4094" s="184"/>
    </row>
    <row r="4095" spans="6:43" s="37" customFormat="1">
      <c r="F4095" s="131"/>
      <c r="J4095" s="131"/>
      <c r="N4095" s="131"/>
      <c r="W4095" s="5"/>
      <c r="Y4095" s="184"/>
      <c r="AA4095" s="184"/>
      <c r="AQ4095" s="184"/>
    </row>
    <row r="4096" spans="6:43" s="37" customFormat="1">
      <c r="F4096" s="131"/>
      <c r="J4096" s="131"/>
      <c r="N4096" s="131"/>
      <c r="W4096" s="5"/>
      <c r="Y4096" s="184"/>
      <c r="AA4096" s="184"/>
      <c r="AQ4096" s="184"/>
    </row>
    <row r="4097" spans="6:43" s="37" customFormat="1">
      <c r="F4097" s="131"/>
      <c r="J4097" s="131"/>
      <c r="N4097" s="131"/>
      <c r="W4097" s="5"/>
      <c r="Y4097" s="184"/>
      <c r="AA4097" s="184"/>
      <c r="AQ4097" s="184"/>
    </row>
    <row r="4098" spans="6:43" s="37" customFormat="1">
      <c r="F4098" s="131"/>
      <c r="J4098" s="131"/>
      <c r="N4098" s="131"/>
      <c r="W4098" s="5"/>
      <c r="Y4098" s="184"/>
      <c r="AA4098" s="184"/>
      <c r="AQ4098" s="184"/>
    </row>
    <row r="4099" spans="6:43" s="37" customFormat="1">
      <c r="F4099" s="131"/>
      <c r="J4099" s="131"/>
      <c r="N4099" s="131"/>
      <c r="W4099" s="5"/>
      <c r="Y4099" s="184"/>
      <c r="AA4099" s="184"/>
      <c r="AQ4099" s="184"/>
    </row>
    <row r="4100" spans="6:43" s="37" customFormat="1">
      <c r="F4100" s="131"/>
      <c r="J4100" s="131"/>
      <c r="N4100" s="131"/>
      <c r="W4100" s="5"/>
      <c r="Y4100" s="184"/>
      <c r="AA4100" s="184"/>
      <c r="AQ4100" s="184"/>
    </row>
    <row r="4101" spans="6:43" s="37" customFormat="1">
      <c r="F4101" s="131"/>
      <c r="J4101" s="131"/>
      <c r="N4101" s="131"/>
      <c r="W4101" s="5"/>
      <c r="Y4101" s="184"/>
      <c r="AA4101" s="184"/>
      <c r="AQ4101" s="184"/>
    </row>
    <row r="4102" spans="6:43" s="37" customFormat="1">
      <c r="F4102" s="131"/>
      <c r="J4102" s="131"/>
      <c r="N4102" s="131"/>
      <c r="W4102" s="5"/>
      <c r="Y4102" s="184"/>
      <c r="AA4102" s="184"/>
      <c r="AQ4102" s="184"/>
    </row>
    <row r="4103" spans="6:43" s="37" customFormat="1">
      <c r="F4103" s="131"/>
      <c r="J4103" s="131"/>
      <c r="N4103" s="131"/>
      <c r="W4103" s="5"/>
      <c r="Y4103" s="184"/>
      <c r="AA4103" s="184"/>
      <c r="AQ4103" s="184"/>
    </row>
    <row r="4104" spans="6:43" s="37" customFormat="1">
      <c r="F4104" s="131"/>
      <c r="J4104" s="131"/>
      <c r="N4104" s="131"/>
      <c r="W4104" s="5"/>
      <c r="Y4104" s="184"/>
      <c r="AA4104" s="184"/>
      <c r="AQ4104" s="184"/>
    </row>
    <row r="4105" spans="6:43" s="37" customFormat="1">
      <c r="F4105" s="131"/>
      <c r="J4105" s="131"/>
      <c r="N4105" s="131"/>
      <c r="W4105" s="5"/>
      <c r="Y4105" s="184"/>
      <c r="AA4105" s="184"/>
      <c r="AQ4105" s="184"/>
    </row>
    <row r="4106" spans="6:43" s="37" customFormat="1">
      <c r="F4106" s="131"/>
      <c r="J4106" s="131"/>
      <c r="N4106" s="131"/>
      <c r="W4106" s="5"/>
      <c r="Y4106" s="184"/>
      <c r="AA4106" s="184"/>
      <c r="AQ4106" s="184"/>
    </row>
    <row r="4107" spans="6:43" s="37" customFormat="1">
      <c r="F4107" s="131"/>
      <c r="J4107" s="131"/>
      <c r="N4107" s="131"/>
      <c r="W4107" s="5"/>
      <c r="Y4107" s="184"/>
      <c r="AA4107" s="184"/>
      <c r="AQ4107" s="184"/>
    </row>
    <row r="4108" spans="6:43" s="37" customFormat="1">
      <c r="F4108" s="131"/>
      <c r="J4108" s="131"/>
      <c r="N4108" s="131"/>
      <c r="W4108" s="5"/>
      <c r="Y4108" s="184"/>
      <c r="AA4108" s="184"/>
      <c r="AQ4108" s="184"/>
    </row>
    <row r="4109" spans="6:43" s="37" customFormat="1">
      <c r="F4109" s="131"/>
      <c r="J4109" s="131"/>
      <c r="N4109" s="131"/>
      <c r="W4109" s="5"/>
      <c r="Y4109" s="184"/>
      <c r="AA4109" s="184"/>
      <c r="AQ4109" s="184"/>
    </row>
    <row r="4110" spans="6:43" s="37" customFormat="1">
      <c r="F4110" s="131"/>
      <c r="J4110" s="131"/>
      <c r="N4110" s="131"/>
      <c r="W4110" s="5"/>
      <c r="Y4110" s="184"/>
      <c r="AA4110" s="184"/>
      <c r="AQ4110" s="184"/>
    </row>
    <row r="4111" spans="6:43" s="37" customFormat="1">
      <c r="F4111" s="131"/>
      <c r="J4111" s="131"/>
      <c r="N4111" s="131"/>
      <c r="W4111" s="5"/>
      <c r="Y4111" s="184"/>
      <c r="AA4111" s="184"/>
      <c r="AQ4111" s="184"/>
    </row>
    <row r="4112" spans="6:43" s="37" customFormat="1">
      <c r="F4112" s="131"/>
      <c r="J4112" s="131"/>
      <c r="N4112" s="131"/>
      <c r="W4112" s="5"/>
      <c r="Y4112" s="184"/>
      <c r="AA4112" s="184"/>
      <c r="AQ4112" s="184"/>
    </row>
    <row r="4113" spans="6:43" s="37" customFormat="1">
      <c r="F4113" s="131"/>
      <c r="J4113" s="131"/>
      <c r="N4113" s="131"/>
      <c r="W4113" s="5"/>
      <c r="Y4113" s="184"/>
      <c r="AA4113" s="184"/>
      <c r="AQ4113" s="184"/>
    </row>
    <row r="4114" spans="6:43" s="37" customFormat="1">
      <c r="F4114" s="131"/>
      <c r="J4114" s="131"/>
      <c r="N4114" s="131"/>
      <c r="W4114" s="5"/>
      <c r="Y4114" s="184"/>
      <c r="AA4114" s="184"/>
      <c r="AQ4114" s="184"/>
    </row>
    <row r="4115" spans="6:43" s="37" customFormat="1">
      <c r="F4115" s="131"/>
      <c r="J4115" s="131"/>
      <c r="N4115" s="131"/>
      <c r="W4115" s="5"/>
      <c r="Y4115" s="184"/>
      <c r="AA4115" s="184"/>
      <c r="AQ4115" s="184"/>
    </row>
    <row r="4116" spans="6:43" s="37" customFormat="1">
      <c r="F4116" s="131"/>
      <c r="J4116" s="131"/>
      <c r="N4116" s="131"/>
      <c r="W4116" s="5"/>
      <c r="Y4116" s="184"/>
      <c r="AA4116" s="184"/>
      <c r="AQ4116" s="184"/>
    </row>
    <row r="4117" spans="6:43" s="37" customFormat="1">
      <c r="F4117" s="131"/>
      <c r="J4117" s="131"/>
      <c r="N4117" s="131"/>
      <c r="W4117" s="5"/>
      <c r="Y4117" s="184"/>
      <c r="AA4117" s="184"/>
      <c r="AQ4117" s="184"/>
    </row>
    <row r="4118" spans="6:43" s="37" customFormat="1">
      <c r="F4118" s="131"/>
      <c r="J4118" s="131"/>
      <c r="N4118" s="131"/>
      <c r="W4118" s="5"/>
      <c r="Y4118" s="184"/>
      <c r="AA4118" s="184"/>
      <c r="AQ4118" s="184"/>
    </row>
    <row r="4119" spans="6:43" s="37" customFormat="1">
      <c r="F4119" s="131"/>
      <c r="J4119" s="131"/>
      <c r="N4119" s="131"/>
      <c r="W4119" s="5"/>
      <c r="Y4119" s="184"/>
      <c r="AA4119" s="184"/>
      <c r="AQ4119" s="184"/>
    </row>
    <row r="4120" spans="6:43" s="37" customFormat="1">
      <c r="F4120" s="131"/>
      <c r="J4120" s="131"/>
      <c r="N4120" s="131"/>
      <c r="W4120" s="5"/>
      <c r="Y4120" s="184"/>
      <c r="AA4120" s="184"/>
      <c r="AQ4120" s="184"/>
    </row>
    <row r="4121" spans="6:43" s="37" customFormat="1">
      <c r="F4121" s="131"/>
      <c r="J4121" s="131"/>
      <c r="N4121" s="131"/>
      <c r="W4121" s="5"/>
      <c r="Y4121" s="184"/>
      <c r="AA4121" s="184"/>
      <c r="AQ4121" s="184"/>
    </row>
    <row r="4122" spans="6:43" s="37" customFormat="1">
      <c r="F4122" s="131"/>
      <c r="J4122" s="131"/>
      <c r="N4122" s="131"/>
      <c r="W4122" s="5"/>
      <c r="Y4122" s="184"/>
      <c r="AA4122" s="184"/>
      <c r="AQ4122" s="184"/>
    </row>
    <row r="4123" spans="6:43" s="37" customFormat="1">
      <c r="F4123" s="131"/>
      <c r="J4123" s="131"/>
      <c r="N4123" s="131"/>
      <c r="W4123" s="5"/>
      <c r="Y4123" s="184"/>
      <c r="AA4123" s="184"/>
      <c r="AQ4123" s="184"/>
    </row>
    <row r="4124" spans="6:43" s="37" customFormat="1">
      <c r="F4124" s="131"/>
      <c r="J4124" s="131"/>
      <c r="N4124" s="131"/>
      <c r="W4124" s="5"/>
      <c r="Y4124" s="184"/>
      <c r="AA4124" s="184"/>
      <c r="AQ4124" s="184"/>
    </row>
    <row r="4125" spans="6:43" s="37" customFormat="1">
      <c r="F4125" s="131"/>
      <c r="J4125" s="131"/>
      <c r="N4125" s="131"/>
      <c r="W4125" s="5"/>
      <c r="Y4125" s="184"/>
      <c r="AA4125" s="184"/>
      <c r="AQ4125" s="184"/>
    </row>
    <row r="4126" spans="6:43" s="37" customFormat="1">
      <c r="F4126" s="131"/>
      <c r="J4126" s="131"/>
      <c r="N4126" s="131"/>
      <c r="W4126" s="5"/>
      <c r="Y4126" s="184"/>
      <c r="AA4126" s="184"/>
      <c r="AQ4126" s="184"/>
    </row>
    <row r="4127" spans="6:43" s="37" customFormat="1">
      <c r="F4127" s="131"/>
      <c r="J4127" s="131"/>
      <c r="N4127" s="131"/>
      <c r="W4127" s="5"/>
      <c r="Y4127" s="184"/>
      <c r="AA4127" s="184"/>
      <c r="AQ4127" s="184"/>
    </row>
    <row r="4128" spans="6:43" s="37" customFormat="1">
      <c r="F4128" s="131"/>
      <c r="J4128" s="131"/>
      <c r="N4128" s="131"/>
      <c r="W4128" s="5"/>
      <c r="Y4128" s="184"/>
      <c r="AA4128" s="184"/>
      <c r="AQ4128" s="184"/>
    </row>
    <row r="4129" spans="6:43" s="37" customFormat="1">
      <c r="F4129" s="131"/>
      <c r="J4129" s="131"/>
      <c r="N4129" s="131"/>
      <c r="W4129" s="5"/>
      <c r="Y4129" s="184"/>
      <c r="AA4129" s="184"/>
      <c r="AQ4129" s="184"/>
    </row>
    <row r="4130" spans="6:43" s="37" customFormat="1">
      <c r="F4130" s="131"/>
      <c r="J4130" s="131"/>
      <c r="N4130" s="131"/>
      <c r="W4130" s="5"/>
      <c r="Y4130" s="184"/>
      <c r="AA4130" s="184"/>
      <c r="AQ4130" s="184"/>
    </row>
    <row r="4131" spans="6:43" s="37" customFormat="1">
      <c r="F4131" s="131"/>
      <c r="J4131" s="131"/>
      <c r="N4131" s="131"/>
      <c r="W4131" s="5"/>
      <c r="Y4131" s="184"/>
      <c r="AA4131" s="184"/>
      <c r="AQ4131" s="184"/>
    </row>
    <row r="4132" spans="6:43" s="37" customFormat="1">
      <c r="F4132" s="131"/>
      <c r="J4132" s="131"/>
      <c r="N4132" s="131"/>
      <c r="W4132" s="5"/>
      <c r="Y4132" s="184"/>
      <c r="AA4132" s="184"/>
      <c r="AQ4132" s="184"/>
    </row>
    <row r="4133" spans="6:43" s="37" customFormat="1">
      <c r="F4133" s="131"/>
      <c r="J4133" s="131"/>
      <c r="N4133" s="131"/>
      <c r="W4133" s="5"/>
      <c r="Y4133" s="184"/>
      <c r="AA4133" s="184"/>
      <c r="AQ4133" s="184"/>
    </row>
    <row r="4134" spans="6:43" s="37" customFormat="1">
      <c r="F4134" s="131"/>
      <c r="J4134" s="131"/>
      <c r="N4134" s="131"/>
      <c r="W4134" s="5"/>
      <c r="Y4134" s="184"/>
      <c r="AA4134" s="184"/>
      <c r="AQ4134" s="184"/>
    </row>
    <row r="4135" spans="6:43" s="37" customFormat="1">
      <c r="F4135" s="131"/>
      <c r="J4135" s="131"/>
      <c r="N4135" s="131"/>
      <c r="W4135" s="5"/>
      <c r="Y4135" s="184"/>
      <c r="AA4135" s="184"/>
      <c r="AQ4135" s="184"/>
    </row>
    <row r="4136" spans="6:43" s="37" customFormat="1">
      <c r="F4136" s="131"/>
      <c r="J4136" s="131"/>
      <c r="N4136" s="131"/>
      <c r="W4136" s="5"/>
      <c r="Y4136" s="184"/>
      <c r="AA4136" s="184"/>
      <c r="AQ4136" s="184"/>
    </row>
    <row r="4137" spans="6:43" s="37" customFormat="1">
      <c r="F4137" s="131"/>
      <c r="J4137" s="131"/>
      <c r="N4137" s="131"/>
      <c r="W4137" s="5"/>
      <c r="Y4137" s="184"/>
      <c r="AA4137" s="184"/>
      <c r="AQ4137" s="184"/>
    </row>
    <row r="4138" spans="6:43" s="37" customFormat="1">
      <c r="F4138" s="131"/>
      <c r="J4138" s="131"/>
      <c r="N4138" s="131"/>
      <c r="W4138" s="5"/>
      <c r="Y4138" s="184"/>
      <c r="AA4138" s="184"/>
      <c r="AQ4138" s="184"/>
    </row>
    <row r="4139" spans="6:43" s="37" customFormat="1">
      <c r="F4139" s="131"/>
      <c r="J4139" s="131"/>
      <c r="N4139" s="131"/>
      <c r="W4139" s="5"/>
      <c r="Y4139" s="184"/>
      <c r="AA4139" s="184"/>
      <c r="AQ4139" s="184"/>
    </row>
    <row r="4140" spans="6:43" s="37" customFormat="1">
      <c r="F4140" s="131"/>
      <c r="J4140" s="131"/>
      <c r="N4140" s="131"/>
      <c r="W4140" s="5"/>
      <c r="Y4140" s="184"/>
      <c r="AA4140" s="184"/>
      <c r="AQ4140" s="184"/>
    </row>
    <row r="4141" spans="6:43" s="37" customFormat="1">
      <c r="F4141" s="131"/>
      <c r="J4141" s="131"/>
      <c r="N4141" s="131"/>
      <c r="W4141" s="5"/>
      <c r="Y4141" s="184"/>
      <c r="AA4141" s="184"/>
      <c r="AQ4141" s="184"/>
    </row>
    <row r="4142" spans="6:43" s="37" customFormat="1">
      <c r="F4142" s="131"/>
      <c r="J4142" s="131"/>
      <c r="N4142" s="131"/>
      <c r="W4142" s="5"/>
      <c r="Y4142" s="184"/>
      <c r="AA4142" s="184"/>
      <c r="AQ4142" s="184"/>
    </row>
    <row r="4143" spans="6:43" s="37" customFormat="1">
      <c r="F4143" s="131"/>
      <c r="J4143" s="131"/>
      <c r="N4143" s="131"/>
      <c r="W4143" s="5"/>
      <c r="Y4143" s="184"/>
      <c r="AA4143" s="184"/>
      <c r="AQ4143" s="184"/>
    </row>
    <row r="4144" spans="6:43" s="37" customFormat="1">
      <c r="F4144" s="131"/>
      <c r="J4144" s="131"/>
      <c r="N4144" s="131"/>
      <c r="W4144" s="5"/>
      <c r="Y4144" s="184"/>
      <c r="AA4144" s="184"/>
      <c r="AQ4144" s="184"/>
    </row>
    <row r="4145" spans="6:43" s="37" customFormat="1">
      <c r="F4145" s="131"/>
      <c r="J4145" s="131"/>
      <c r="N4145" s="131"/>
      <c r="W4145" s="5"/>
      <c r="Y4145" s="184"/>
      <c r="AA4145" s="184"/>
      <c r="AQ4145" s="184"/>
    </row>
    <row r="4146" spans="6:43" s="37" customFormat="1">
      <c r="F4146" s="131"/>
      <c r="J4146" s="131"/>
      <c r="N4146" s="131"/>
      <c r="W4146" s="5"/>
      <c r="Y4146" s="184"/>
      <c r="AA4146" s="184"/>
      <c r="AQ4146" s="184"/>
    </row>
    <row r="4147" spans="6:43" s="37" customFormat="1">
      <c r="F4147" s="131"/>
      <c r="J4147" s="131"/>
      <c r="N4147" s="131"/>
      <c r="W4147" s="5"/>
      <c r="Y4147" s="184"/>
      <c r="AA4147" s="184"/>
      <c r="AQ4147" s="184"/>
    </row>
    <row r="4148" spans="6:43" s="37" customFormat="1">
      <c r="F4148" s="131"/>
      <c r="J4148" s="131"/>
      <c r="N4148" s="131"/>
      <c r="W4148" s="5"/>
      <c r="Y4148" s="184"/>
      <c r="AA4148" s="184"/>
      <c r="AQ4148" s="184"/>
    </row>
    <row r="4149" spans="6:43" s="37" customFormat="1">
      <c r="F4149" s="131"/>
      <c r="J4149" s="131"/>
      <c r="N4149" s="131"/>
      <c r="W4149" s="5"/>
      <c r="Y4149" s="184"/>
      <c r="AA4149" s="184"/>
      <c r="AQ4149" s="184"/>
    </row>
    <row r="4150" spans="6:43" s="37" customFormat="1">
      <c r="F4150" s="131"/>
      <c r="J4150" s="131"/>
      <c r="N4150" s="131"/>
      <c r="W4150" s="5"/>
      <c r="Y4150" s="184"/>
      <c r="AA4150" s="184"/>
      <c r="AQ4150" s="184"/>
    </row>
    <row r="4151" spans="6:43" s="37" customFormat="1">
      <c r="F4151" s="131"/>
      <c r="J4151" s="131"/>
      <c r="N4151" s="131"/>
      <c r="W4151" s="5"/>
      <c r="Y4151" s="184"/>
      <c r="AA4151" s="184"/>
      <c r="AQ4151" s="184"/>
    </row>
    <row r="4152" spans="6:43" s="37" customFormat="1">
      <c r="F4152" s="131"/>
      <c r="J4152" s="131"/>
      <c r="N4152" s="131"/>
      <c r="W4152" s="5"/>
      <c r="Y4152" s="184"/>
      <c r="AA4152" s="184"/>
      <c r="AQ4152" s="184"/>
    </row>
    <row r="4153" spans="6:43" s="37" customFormat="1">
      <c r="F4153" s="131"/>
      <c r="J4153" s="131"/>
      <c r="N4153" s="131"/>
      <c r="W4153" s="5"/>
      <c r="Y4153" s="184"/>
      <c r="AA4153" s="184"/>
      <c r="AQ4153" s="184"/>
    </row>
    <row r="4154" spans="6:43" s="37" customFormat="1">
      <c r="F4154" s="131"/>
      <c r="J4154" s="131"/>
      <c r="N4154" s="131"/>
      <c r="W4154" s="5"/>
      <c r="Y4154" s="184"/>
      <c r="AA4154" s="184"/>
      <c r="AQ4154" s="184"/>
    </row>
    <row r="4155" spans="6:43" s="37" customFormat="1">
      <c r="F4155" s="131"/>
      <c r="J4155" s="131"/>
      <c r="N4155" s="131"/>
      <c r="W4155" s="5"/>
      <c r="Y4155" s="184"/>
      <c r="AA4155" s="184"/>
      <c r="AQ4155" s="184"/>
    </row>
    <row r="4156" spans="6:43" s="37" customFormat="1">
      <c r="F4156" s="131"/>
      <c r="J4156" s="131"/>
      <c r="N4156" s="131"/>
      <c r="W4156" s="5"/>
      <c r="Y4156" s="184"/>
      <c r="AA4156" s="184"/>
      <c r="AQ4156" s="184"/>
    </row>
    <row r="4157" spans="6:43" s="37" customFormat="1">
      <c r="F4157" s="131"/>
      <c r="J4157" s="131"/>
      <c r="N4157" s="131"/>
      <c r="W4157" s="5"/>
      <c r="Y4157" s="184"/>
      <c r="AA4157" s="184"/>
      <c r="AQ4157" s="184"/>
    </row>
    <row r="4158" spans="6:43" s="37" customFormat="1">
      <c r="F4158" s="131"/>
      <c r="J4158" s="131"/>
      <c r="N4158" s="131"/>
      <c r="W4158" s="5"/>
      <c r="Y4158" s="184"/>
      <c r="AA4158" s="184"/>
      <c r="AQ4158" s="184"/>
    </row>
    <row r="4159" spans="6:43" s="37" customFormat="1">
      <c r="F4159" s="131"/>
      <c r="J4159" s="131"/>
      <c r="N4159" s="131"/>
      <c r="W4159" s="5"/>
      <c r="Y4159" s="184"/>
      <c r="AA4159" s="184"/>
      <c r="AQ4159" s="184"/>
    </row>
    <row r="4160" spans="6:43" s="37" customFormat="1">
      <c r="F4160" s="131"/>
      <c r="J4160" s="131"/>
      <c r="N4160" s="131"/>
      <c r="W4160" s="5"/>
      <c r="Y4160" s="184"/>
      <c r="AA4160" s="184"/>
      <c r="AQ4160" s="184"/>
    </row>
    <row r="4161" spans="6:43" s="37" customFormat="1">
      <c r="F4161" s="131"/>
      <c r="J4161" s="131"/>
      <c r="N4161" s="131"/>
      <c r="W4161" s="5"/>
      <c r="Y4161" s="184"/>
      <c r="AA4161" s="184"/>
      <c r="AQ4161" s="184"/>
    </row>
    <row r="4162" spans="6:43" s="37" customFormat="1">
      <c r="F4162" s="131"/>
      <c r="J4162" s="131"/>
      <c r="N4162" s="131"/>
      <c r="W4162" s="5"/>
      <c r="Y4162" s="184"/>
      <c r="AA4162" s="184"/>
      <c r="AQ4162" s="184"/>
    </row>
    <row r="4163" spans="6:43" s="37" customFormat="1">
      <c r="F4163" s="131"/>
      <c r="J4163" s="131"/>
      <c r="N4163" s="131"/>
      <c r="W4163" s="5"/>
      <c r="Y4163" s="184"/>
      <c r="AA4163" s="184"/>
      <c r="AQ4163" s="184"/>
    </row>
    <row r="4164" spans="6:43" s="37" customFormat="1">
      <c r="F4164" s="131"/>
      <c r="J4164" s="131"/>
      <c r="N4164" s="131"/>
      <c r="W4164" s="5"/>
      <c r="Y4164" s="184"/>
      <c r="AA4164" s="184"/>
      <c r="AQ4164" s="184"/>
    </row>
    <row r="4165" spans="6:43" s="37" customFormat="1">
      <c r="F4165" s="131"/>
      <c r="J4165" s="131"/>
      <c r="N4165" s="131"/>
      <c r="W4165" s="5"/>
      <c r="Y4165" s="184"/>
      <c r="AA4165" s="184"/>
      <c r="AQ4165" s="184"/>
    </row>
    <row r="4166" spans="6:43" s="37" customFormat="1">
      <c r="F4166" s="131"/>
      <c r="J4166" s="131"/>
      <c r="N4166" s="131"/>
      <c r="W4166" s="5"/>
      <c r="Y4166" s="184"/>
      <c r="AA4166" s="184"/>
      <c r="AQ4166" s="184"/>
    </row>
    <row r="4167" spans="6:43" s="37" customFormat="1">
      <c r="F4167" s="131"/>
      <c r="J4167" s="131"/>
      <c r="N4167" s="131"/>
      <c r="W4167" s="5"/>
      <c r="Y4167" s="184"/>
      <c r="AA4167" s="184"/>
      <c r="AQ4167" s="184"/>
    </row>
    <row r="4168" spans="6:43" s="37" customFormat="1">
      <c r="F4168" s="131"/>
      <c r="J4168" s="131"/>
      <c r="N4168" s="131"/>
      <c r="W4168" s="5"/>
      <c r="Y4168" s="184"/>
      <c r="AA4168" s="184"/>
      <c r="AQ4168" s="184"/>
    </row>
    <row r="4169" spans="6:43" s="37" customFormat="1">
      <c r="F4169" s="131"/>
      <c r="J4169" s="131"/>
      <c r="N4169" s="131"/>
      <c r="W4169" s="5"/>
      <c r="Y4169" s="184"/>
      <c r="AA4169" s="184"/>
      <c r="AQ4169" s="184"/>
    </row>
    <row r="4170" spans="6:43" s="37" customFormat="1">
      <c r="F4170" s="131"/>
      <c r="J4170" s="131"/>
      <c r="N4170" s="131"/>
      <c r="W4170" s="5"/>
      <c r="Y4170" s="184"/>
      <c r="AA4170" s="184"/>
      <c r="AQ4170" s="184"/>
    </row>
    <row r="4171" spans="6:43" s="37" customFormat="1">
      <c r="F4171" s="131"/>
      <c r="J4171" s="131"/>
      <c r="N4171" s="131"/>
      <c r="W4171" s="5"/>
      <c r="Y4171" s="184"/>
      <c r="AA4171" s="184"/>
      <c r="AQ4171" s="184"/>
    </row>
    <row r="4172" spans="6:43" s="37" customFormat="1">
      <c r="F4172" s="131"/>
      <c r="J4172" s="131"/>
      <c r="N4172" s="131"/>
      <c r="W4172" s="5"/>
      <c r="Y4172" s="184"/>
      <c r="AA4172" s="184"/>
      <c r="AQ4172" s="184"/>
    </row>
    <row r="4173" spans="6:43" s="37" customFormat="1">
      <c r="F4173" s="131"/>
      <c r="J4173" s="131"/>
      <c r="N4173" s="131"/>
      <c r="W4173" s="5"/>
      <c r="Y4173" s="184"/>
      <c r="AA4173" s="184"/>
      <c r="AQ4173" s="184"/>
    </row>
    <row r="4174" spans="6:43" s="37" customFormat="1">
      <c r="F4174" s="131"/>
      <c r="J4174" s="131"/>
      <c r="N4174" s="131"/>
      <c r="W4174" s="5"/>
      <c r="Y4174" s="184"/>
      <c r="AA4174" s="184"/>
      <c r="AQ4174" s="184"/>
    </row>
    <row r="4175" spans="6:43" s="37" customFormat="1">
      <c r="F4175" s="131"/>
      <c r="J4175" s="131"/>
      <c r="N4175" s="131"/>
      <c r="W4175" s="5"/>
      <c r="Y4175" s="184"/>
      <c r="AA4175" s="184"/>
      <c r="AQ4175" s="184"/>
    </row>
    <row r="4176" spans="6:43" s="37" customFormat="1">
      <c r="F4176" s="131"/>
      <c r="J4176" s="131"/>
      <c r="N4176" s="131"/>
      <c r="W4176" s="5"/>
      <c r="Y4176" s="184"/>
      <c r="AA4176" s="184"/>
      <c r="AQ4176" s="184"/>
    </row>
    <row r="4177" spans="6:43" s="37" customFormat="1">
      <c r="F4177" s="131"/>
      <c r="J4177" s="131"/>
      <c r="N4177" s="131"/>
      <c r="W4177" s="5"/>
      <c r="Y4177" s="184"/>
      <c r="AA4177" s="184"/>
      <c r="AQ4177" s="184"/>
    </row>
    <row r="4178" spans="6:43" s="37" customFormat="1">
      <c r="F4178" s="131"/>
      <c r="J4178" s="131"/>
      <c r="N4178" s="131"/>
      <c r="W4178" s="5"/>
      <c r="Y4178" s="184"/>
      <c r="AA4178" s="184"/>
      <c r="AQ4178" s="184"/>
    </row>
    <row r="4179" spans="6:43" s="37" customFormat="1">
      <c r="F4179" s="131"/>
      <c r="J4179" s="131"/>
      <c r="N4179" s="131"/>
      <c r="W4179" s="5"/>
      <c r="Y4179" s="184"/>
      <c r="AA4179" s="184"/>
      <c r="AQ4179" s="184"/>
    </row>
    <row r="4180" spans="6:43" s="37" customFormat="1">
      <c r="F4180" s="131"/>
      <c r="J4180" s="131"/>
      <c r="N4180" s="131"/>
      <c r="W4180" s="5"/>
      <c r="Y4180" s="184"/>
      <c r="AA4180" s="184"/>
      <c r="AQ4180" s="184"/>
    </row>
    <row r="4181" spans="6:43" s="37" customFormat="1">
      <c r="F4181" s="131"/>
      <c r="J4181" s="131"/>
      <c r="N4181" s="131"/>
      <c r="W4181" s="5"/>
      <c r="Y4181" s="184"/>
      <c r="AA4181" s="184"/>
      <c r="AQ4181" s="184"/>
    </row>
    <row r="4182" spans="6:43" s="37" customFormat="1">
      <c r="F4182" s="131"/>
      <c r="J4182" s="131"/>
      <c r="N4182" s="131"/>
      <c r="W4182" s="5"/>
      <c r="Y4182" s="184"/>
      <c r="AA4182" s="184"/>
      <c r="AQ4182" s="184"/>
    </row>
    <row r="4183" spans="6:43" s="37" customFormat="1">
      <c r="F4183" s="131"/>
      <c r="J4183" s="131"/>
      <c r="N4183" s="131"/>
      <c r="W4183" s="5"/>
      <c r="Y4183" s="184"/>
      <c r="AA4183" s="184"/>
      <c r="AQ4183" s="184"/>
    </row>
    <row r="4184" spans="6:43" s="37" customFormat="1">
      <c r="F4184" s="131"/>
      <c r="J4184" s="131"/>
      <c r="N4184" s="131"/>
      <c r="W4184" s="5"/>
      <c r="Y4184" s="184"/>
      <c r="AA4184" s="184"/>
      <c r="AQ4184" s="184"/>
    </row>
    <row r="4185" spans="6:43" s="37" customFormat="1">
      <c r="F4185" s="131"/>
      <c r="J4185" s="131"/>
      <c r="N4185" s="131"/>
      <c r="W4185" s="5"/>
      <c r="Y4185" s="184"/>
      <c r="AA4185" s="184"/>
      <c r="AQ4185" s="184"/>
    </row>
    <row r="4186" spans="6:43" s="37" customFormat="1">
      <c r="F4186" s="131"/>
      <c r="J4186" s="131"/>
      <c r="N4186" s="131"/>
      <c r="W4186" s="5"/>
      <c r="Y4186" s="184"/>
      <c r="AA4186" s="184"/>
      <c r="AQ4186" s="184"/>
    </row>
    <row r="4187" spans="6:43" s="37" customFormat="1">
      <c r="F4187" s="131"/>
      <c r="J4187" s="131"/>
      <c r="N4187" s="131"/>
      <c r="W4187" s="5"/>
      <c r="Y4187" s="184"/>
      <c r="AA4187" s="184"/>
      <c r="AQ4187" s="184"/>
    </row>
    <row r="4188" spans="6:43" s="37" customFormat="1">
      <c r="F4188" s="131"/>
      <c r="J4188" s="131"/>
      <c r="N4188" s="131"/>
      <c r="W4188" s="5"/>
      <c r="Y4188" s="184"/>
      <c r="AA4188" s="184"/>
      <c r="AQ4188" s="184"/>
    </row>
    <row r="4189" spans="6:43" s="37" customFormat="1">
      <c r="F4189" s="131"/>
      <c r="J4189" s="131"/>
      <c r="N4189" s="131"/>
      <c r="W4189" s="5"/>
      <c r="Y4189" s="184"/>
      <c r="AA4189" s="184"/>
      <c r="AQ4189" s="184"/>
    </row>
    <row r="4190" spans="6:43" s="37" customFormat="1">
      <c r="F4190" s="131"/>
      <c r="J4190" s="131"/>
      <c r="N4190" s="131"/>
      <c r="W4190" s="5"/>
      <c r="Y4190" s="184"/>
      <c r="AA4190" s="184"/>
      <c r="AQ4190" s="184"/>
    </row>
    <row r="4191" spans="6:43" s="37" customFormat="1">
      <c r="F4191" s="131"/>
      <c r="J4191" s="131"/>
      <c r="N4191" s="131"/>
      <c r="W4191" s="5"/>
      <c r="Y4191" s="184"/>
      <c r="AA4191" s="184"/>
      <c r="AQ4191" s="184"/>
    </row>
    <row r="4192" spans="6:43" s="37" customFormat="1">
      <c r="F4192" s="131"/>
      <c r="J4192" s="131"/>
      <c r="N4192" s="131"/>
      <c r="W4192" s="5"/>
      <c r="Y4192" s="184"/>
      <c r="AA4192" s="184"/>
      <c r="AQ4192" s="184"/>
    </row>
    <row r="4193" spans="6:43" s="37" customFormat="1">
      <c r="F4193" s="131"/>
      <c r="J4193" s="131"/>
      <c r="N4193" s="131"/>
      <c r="W4193" s="5"/>
      <c r="Y4193" s="184"/>
      <c r="AA4193" s="184"/>
      <c r="AQ4193" s="184"/>
    </row>
    <row r="4194" spans="6:43" s="37" customFormat="1">
      <c r="F4194" s="131"/>
      <c r="J4194" s="131"/>
      <c r="N4194" s="131"/>
      <c r="W4194" s="5"/>
      <c r="Y4194" s="184"/>
      <c r="AA4194" s="184"/>
      <c r="AQ4194" s="184"/>
    </row>
    <row r="4195" spans="6:43" s="37" customFormat="1">
      <c r="F4195" s="131"/>
      <c r="J4195" s="131"/>
      <c r="N4195" s="131"/>
      <c r="W4195" s="5"/>
      <c r="Y4195" s="184"/>
      <c r="AA4195" s="184"/>
      <c r="AQ4195" s="184"/>
    </row>
    <row r="4196" spans="6:43" s="37" customFormat="1">
      <c r="F4196" s="131"/>
      <c r="J4196" s="131"/>
      <c r="N4196" s="131"/>
      <c r="W4196" s="5"/>
      <c r="Y4196" s="184"/>
      <c r="AA4196" s="184"/>
      <c r="AQ4196" s="184"/>
    </row>
    <row r="4197" spans="6:43" s="37" customFormat="1">
      <c r="F4197" s="131"/>
      <c r="J4197" s="131"/>
      <c r="N4197" s="131"/>
      <c r="W4197" s="5"/>
      <c r="Y4197" s="184"/>
      <c r="AA4197" s="184"/>
      <c r="AQ4197" s="184"/>
    </row>
    <row r="4198" spans="6:43" s="37" customFormat="1">
      <c r="F4198" s="131"/>
      <c r="J4198" s="131"/>
      <c r="N4198" s="131"/>
      <c r="W4198" s="5"/>
      <c r="Y4198" s="184"/>
      <c r="AA4198" s="184"/>
      <c r="AQ4198" s="184"/>
    </row>
    <row r="4199" spans="6:43" s="37" customFormat="1">
      <c r="F4199" s="131"/>
      <c r="J4199" s="131"/>
      <c r="N4199" s="131"/>
      <c r="W4199" s="5"/>
      <c r="Y4199" s="184"/>
      <c r="AA4199" s="184"/>
      <c r="AQ4199" s="184"/>
    </row>
    <row r="4200" spans="6:43" s="37" customFormat="1">
      <c r="F4200" s="131"/>
      <c r="J4200" s="131"/>
      <c r="N4200" s="131"/>
      <c r="W4200" s="5"/>
      <c r="Y4200" s="184"/>
      <c r="AA4200" s="184"/>
      <c r="AQ4200" s="184"/>
    </row>
    <row r="4201" spans="6:43" s="37" customFormat="1">
      <c r="F4201" s="131"/>
      <c r="J4201" s="131"/>
      <c r="N4201" s="131"/>
      <c r="W4201" s="5"/>
      <c r="Y4201" s="184"/>
      <c r="AA4201" s="184"/>
      <c r="AQ4201" s="184"/>
    </row>
    <row r="4202" spans="6:43" s="37" customFormat="1">
      <c r="F4202" s="131"/>
      <c r="J4202" s="131"/>
      <c r="N4202" s="131"/>
      <c r="W4202" s="5"/>
      <c r="Y4202" s="184"/>
      <c r="AA4202" s="184"/>
      <c r="AQ4202" s="184"/>
    </row>
    <row r="4203" spans="6:43" s="37" customFormat="1">
      <c r="F4203" s="131"/>
      <c r="J4203" s="131"/>
      <c r="N4203" s="131"/>
      <c r="W4203" s="5"/>
      <c r="Y4203" s="184"/>
      <c r="AA4203" s="184"/>
      <c r="AQ4203" s="184"/>
    </row>
    <row r="4204" spans="6:43" s="37" customFormat="1">
      <c r="F4204" s="131"/>
      <c r="J4204" s="131"/>
      <c r="N4204" s="131"/>
      <c r="W4204" s="5"/>
      <c r="Y4204" s="184"/>
      <c r="AA4204" s="184"/>
      <c r="AQ4204" s="184"/>
    </row>
    <row r="4205" spans="6:43" s="37" customFormat="1">
      <c r="F4205" s="131"/>
      <c r="J4205" s="131"/>
      <c r="N4205" s="131"/>
      <c r="W4205" s="5"/>
      <c r="Y4205" s="184"/>
      <c r="AA4205" s="184"/>
      <c r="AQ4205" s="184"/>
    </row>
    <row r="4206" spans="6:43" s="37" customFormat="1">
      <c r="F4206" s="131"/>
      <c r="J4206" s="131"/>
      <c r="N4206" s="131"/>
      <c r="W4206" s="5"/>
      <c r="Y4206" s="184"/>
      <c r="AA4206" s="184"/>
      <c r="AQ4206" s="184"/>
    </row>
    <row r="4207" spans="6:43" s="37" customFormat="1">
      <c r="F4207" s="131"/>
      <c r="J4207" s="131"/>
      <c r="N4207" s="131"/>
      <c r="W4207" s="5"/>
      <c r="Y4207" s="184"/>
      <c r="AA4207" s="184"/>
      <c r="AQ4207" s="184"/>
    </row>
    <row r="4208" spans="6:43" s="37" customFormat="1">
      <c r="F4208" s="131"/>
      <c r="J4208" s="131"/>
      <c r="N4208" s="131"/>
      <c r="W4208" s="5"/>
      <c r="Y4208" s="184"/>
      <c r="AA4208" s="184"/>
      <c r="AQ4208" s="184"/>
    </row>
    <row r="4209" spans="6:43" s="37" customFormat="1">
      <c r="F4209" s="131"/>
      <c r="J4209" s="131"/>
      <c r="N4209" s="131"/>
      <c r="W4209" s="5"/>
      <c r="Y4209" s="184"/>
      <c r="AA4209" s="184"/>
      <c r="AQ4209" s="184"/>
    </row>
    <row r="4210" spans="6:43" s="37" customFormat="1">
      <c r="F4210" s="131"/>
      <c r="J4210" s="131"/>
      <c r="N4210" s="131"/>
      <c r="W4210" s="5"/>
      <c r="Y4210" s="184"/>
      <c r="AA4210" s="184"/>
      <c r="AQ4210" s="184"/>
    </row>
    <row r="4211" spans="6:43" s="37" customFormat="1">
      <c r="F4211" s="131"/>
      <c r="J4211" s="131"/>
      <c r="N4211" s="131"/>
      <c r="W4211" s="5"/>
      <c r="Y4211" s="184"/>
      <c r="AA4211" s="184"/>
      <c r="AQ4211" s="184"/>
    </row>
    <row r="4212" spans="6:43" s="37" customFormat="1">
      <c r="F4212" s="131"/>
      <c r="J4212" s="131"/>
      <c r="N4212" s="131"/>
      <c r="W4212" s="5"/>
      <c r="Y4212" s="184"/>
      <c r="AA4212" s="184"/>
      <c r="AQ4212" s="184"/>
    </row>
    <row r="4213" spans="6:43" s="37" customFormat="1">
      <c r="F4213" s="131"/>
      <c r="J4213" s="131"/>
      <c r="N4213" s="131"/>
      <c r="W4213" s="5"/>
      <c r="Y4213" s="184"/>
      <c r="AA4213" s="184"/>
      <c r="AQ4213" s="184"/>
    </row>
    <row r="4214" spans="6:43" s="37" customFormat="1">
      <c r="F4214" s="131"/>
      <c r="J4214" s="131"/>
      <c r="N4214" s="131"/>
      <c r="W4214" s="5"/>
      <c r="Y4214" s="184"/>
      <c r="AA4214" s="184"/>
      <c r="AQ4214" s="184"/>
    </row>
    <row r="4215" spans="6:43" s="37" customFormat="1">
      <c r="F4215" s="131"/>
      <c r="J4215" s="131"/>
      <c r="N4215" s="131"/>
      <c r="W4215" s="5"/>
      <c r="Y4215" s="184"/>
      <c r="AA4215" s="184"/>
      <c r="AQ4215" s="184"/>
    </row>
    <row r="4216" spans="6:43" s="37" customFormat="1">
      <c r="F4216" s="131"/>
      <c r="J4216" s="131"/>
      <c r="N4216" s="131"/>
      <c r="W4216" s="5"/>
      <c r="Y4216" s="184"/>
      <c r="AA4216" s="184"/>
      <c r="AQ4216" s="184"/>
    </row>
    <row r="4217" spans="6:43" s="37" customFormat="1">
      <c r="F4217" s="131"/>
      <c r="J4217" s="131"/>
      <c r="N4217" s="131"/>
      <c r="W4217" s="5"/>
      <c r="Y4217" s="184"/>
      <c r="AA4217" s="184"/>
      <c r="AQ4217" s="184"/>
    </row>
    <row r="4218" spans="6:43" s="37" customFormat="1">
      <c r="F4218" s="131"/>
      <c r="J4218" s="131"/>
      <c r="N4218" s="131"/>
      <c r="W4218" s="5"/>
      <c r="Y4218" s="184"/>
      <c r="AA4218" s="184"/>
      <c r="AQ4218" s="184"/>
    </row>
    <row r="4219" spans="6:43" s="37" customFormat="1">
      <c r="F4219" s="131"/>
      <c r="J4219" s="131"/>
      <c r="N4219" s="131"/>
      <c r="W4219" s="5"/>
      <c r="Y4219" s="184"/>
      <c r="AA4219" s="184"/>
      <c r="AQ4219" s="184"/>
    </row>
    <row r="4220" spans="6:43" s="37" customFormat="1">
      <c r="F4220" s="131"/>
      <c r="J4220" s="131"/>
      <c r="N4220" s="131"/>
      <c r="W4220" s="5"/>
      <c r="Y4220" s="184"/>
      <c r="AA4220" s="184"/>
      <c r="AQ4220" s="184"/>
    </row>
    <row r="4221" spans="6:43" s="37" customFormat="1">
      <c r="F4221" s="131"/>
      <c r="J4221" s="131"/>
      <c r="N4221" s="131"/>
      <c r="W4221" s="5"/>
      <c r="Y4221" s="184"/>
      <c r="AA4221" s="184"/>
      <c r="AQ4221" s="184"/>
    </row>
    <row r="4222" spans="6:43" s="37" customFormat="1">
      <c r="F4222" s="131"/>
      <c r="J4222" s="131"/>
      <c r="N4222" s="131"/>
      <c r="W4222" s="5"/>
      <c r="Y4222" s="184"/>
      <c r="AA4222" s="184"/>
      <c r="AQ4222" s="184"/>
    </row>
    <row r="4223" spans="6:43" s="37" customFormat="1">
      <c r="F4223" s="131"/>
      <c r="J4223" s="131"/>
      <c r="N4223" s="131"/>
      <c r="W4223" s="5"/>
      <c r="Y4223" s="184"/>
      <c r="AA4223" s="184"/>
      <c r="AQ4223" s="184"/>
    </row>
    <row r="4224" spans="6:43" s="37" customFormat="1">
      <c r="F4224" s="131"/>
      <c r="J4224" s="131"/>
      <c r="N4224" s="131"/>
      <c r="W4224" s="5"/>
      <c r="Y4224" s="184"/>
      <c r="AA4224" s="184"/>
      <c r="AQ4224" s="184"/>
    </row>
    <row r="4225" spans="6:43" s="37" customFormat="1">
      <c r="F4225" s="131"/>
      <c r="J4225" s="131"/>
      <c r="N4225" s="131"/>
      <c r="W4225" s="5"/>
      <c r="Y4225" s="184"/>
      <c r="AA4225" s="184"/>
      <c r="AQ4225" s="184"/>
    </row>
    <row r="4226" spans="6:43" s="37" customFormat="1">
      <c r="F4226" s="131"/>
      <c r="J4226" s="131"/>
      <c r="N4226" s="131"/>
      <c r="W4226" s="5"/>
      <c r="Y4226" s="184"/>
      <c r="AA4226" s="184"/>
      <c r="AQ4226" s="184"/>
    </row>
    <row r="4227" spans="6:43" s="37" customFormat="1">
      <c r="F4227" s="131"/>
      <c r="J4227" s="131"/>
      <c r="N4227" s="131"/>
      <c r="W4227" s="5"/>
      <c r="Y4227" s="184"/>
      <c r="AA4227" s="184"/>
      <c r="AQ4227" s="184"/>
    </row>
    <row r="4228" spans="6:43" s="37" customFormat="1">
      <c r="F4228" s="131"/>
      <c r="J4228" s="131"/>
      <c r="N4228" s="131"/>
      <c r="W4228" s="5"/>
      <c r="Y4228" s="184"/>
      <c r="AA4228" s="184"/>
      <c r="AQ4228" s="184"/>
    </row>
    <row r="4229" spans="6:43" s="37" customFormat="1">
      <c r="F4229" s="131"/>
      <c r="J4229" s="131"/>
      <c r="N4229" s="131"/>
      <c r="W4229" s="5"/>
      <c r="Y4229" s="184"/>
      <c r="AA4229" s="184"/>
      <c r="AQ4229" s="184"/>
    </row>
    <row r="4230" spans="6:43" s="37" customFormat="1">
      <c r="F4230" s="131"/>
      <c r="J4230" s="131"/>
      <c r="N4230" s="131"/>
      <c r="W4230" s="5"/>
      <c r="Y4230" s="184"/>
      <c r="AA4230" s="184"/>
      <c r="AQ4230" s="184"/>
    </row>
    <row r="4231" spans="6:43" s="37" customFormat="1">
      <c r="F4231" s="131"/>
      <c r="J4231" s="131"/>
      <c r="N4231" s="131"/>
      <c r="W4231" s="5"/>
      <c r="Y4231" s="184"/>
      <c r="AA4231" s="184"/>
      <c r="AQ4231" s="184"/>
    </row>
    <row r="4232" spans="6:43" s="37" customFormat="1">
      <c r="F4232" s="131"/>
      <c r="J4232" s="131"/>
      <c r="N4232" s="131"/>
      <c r="W4232" s="5"/>
      <c r="Y4232" s="184"/>
      <c r="AA4232" s="184"/>
      <c r="AQ4232" s="184"/>
    </row>
    <row r="4233" spans="6:43" s="37" customFormat="1">
      <c r="F4233" s="131"/>
      <c r="J4233" s="131"/>
      <c r="N4233" s="131"/>
      <c r="W4233" s="5"/>
      <c r="Y4233" s="184"/>
      <c r="AA4233" s="184"/>
      <c r="AQ4233" s="184"/>
    </row>
    <row r="4234" spans="6:43" s="37" customFormat="1">
      <c r="F4234" s="131"/>
      <c r="J4234" s="131"/>
      <c r="N4234" s="131"/>
      <c r="W4234" s="5"/>
      <c r="Y4234" s="184"/>
      <c r="AA4234" s="184"/>
      <c r="AQ4234" s="184"/>
    </row>
    <row r="4235" spans="6:43" s="37" customFormat="1">
      <c r="F4235" s="131"/>
      <c r="J4235" s="131"/>
      <c r="N4235" s="131"/>
      <c r="W4235" s="5"/>
      <c r="Y4235" s="184"/>
      <c r="AA4235" s="184"/>
      <c r="AQ4235" s="184"/>
    </row>
    <row r="4236" spans="6:43" s="37" customFormat="1">
      <c r="F4236" s="131"/>
      <c r="J4236" s="131"/>
      <c r="N4236" s="131"/>
      <c r="W4236" s="5"/>
      <c r="Y4236" s="184"/>
      <c r="AA4236" s="184"/>
      <c r="AQ4236" s="184"/>
    </row>
    <row r="4237" spans="6:43" s="37" customFormat="1">
      <c r="F4237" s="131"/>
      <c r="J4237" s="131"/>
      <c r="N4237" s="131"/>
      <c r="W4237" s="5"/>
      <c r="Y4237" s="184"/>
      <c r="AA4237" s="184"/>
      <c r="AQ4237" s="184"/>
    </row>
    <row r="4238" spans="6:43" s="37" customFormat="1">
      <c r="F4238" s="131"/>
      <c r="J4238" s="131"/>
      <c r="N4238" s="131"/>
      <c r="W4238" s="5"/>
      <c r="Y4238" s="184"/>
      <c r="AA4238" s="184"/>
      <c r="AQ4238" s="184"/>
    </row>
    <row r="4239" spans="6:43" s="37" customFormat="1">
      <c r="F4239" s="131"/>
      <c r="J4239" s="131"/>
      <c r="N4239" s="131"/>
      <c r="W4239" s="5"/>
      <c r="Y4239" s="184"/>
      <c r="AA4239" s="184"/>
      <c r="AQ4239" s="184"/>
    </row>
    <row r="4240" spans="6:43" s="37" customFormat="1">
      <c r="F4240" s="131"/>
      <c r="J4240" s="131"/>
      <c r="N4240" s="131"/>
      <c r="W4240" s="5"/>
      <c r="Y4240" s="184"/>
      <c r="AA4240" s="184"/>
      <c r="AQ4240" s="184"/>
    </row>
    <row r="4241" spans="6:43" s="37" customFormat="1">
      <c r="F4241" s="131"/>
      <c r="J4241" s="131"/>
      <c r="N4241" s="131"/>
      <c r="W4241" s="5"/>
      <c r="Y4241" s="184"/>
      <c r="AA4241" s="184"/>
      <c r="AQ4241" s="184"/>
    </row>
    <row r="4242" spans="6:43" s="37" customFormat="1">
      <c r="F4242" s="131"/>
      <c r="J4242" s="131"/>
      <c r="N4242" s="131"/>
      <c r="W4242" s="5"/>
      <c r="Y4242" s="184"/>
      <c r="AA4242" s="184"/>
      <c r="AQ4242" s="184"/>
    </row>
    <row r="4243" spans="6:43" s="37" customFormat="1">
      <c r="F4243" s="131"/>
      <c r="J4243" s="131"/>
      <c r="N4243" s="131"/>
      <c r="W4243" s="5"/>
      <c r="Y4243" s="184"/>
      <c r="AA4243" s="184"/>
      <c r="AQ4243" s="184"/>
    </row>
    <row r="4244" spans="6:43" s="37" customFormat="1">
      <c r="F4244" s="131"/>
      <c r="J4244" s="131"/>
      <c r="N4244" s="131"/>
      <c r="W4244" s="5"/>
      <c r="Y4244" s="184"/>
      <c r="AA4244" s="184"/>
      <c r="AQ4244" s="184"/>
    </row>
    <row r="4245" spans="6:43" s="37" customFormat="1">
      <c r="F4245" s="131"/>
      <c r="J4245" s="131"/>
      <c r="N4245" s="131"/>
      <c r="W4245" s="5"/>
      <c r="Y4245" s="184"/>
      <c r="AA4245" s="184"/>
      <c r="AQ4245" s="184"/>
    </row>
    <row r="4246" spans="6:43" s="37" customFormat="1">
      <c r="F4246" s="131"/>
      <c r="J4246" s="131"/>
      <c r="N4246" s="131"/>
      <c r="W4246" s="5"/>
      <c r="Y4246" s="184"/>
      <c r="AA4246" s="184"/>
      <c r="AQ4246" s="184"/>
    </row>
    <row r="4247" spans="6:43" s="37" customFormat="1">
      <c r="F4247" s="131"/>
      <c r="J4247" s="131"/>
      <c r="N4247" s="131"/>
      <c r="W4247" s="5"/>
      <c r="Y4247" s="184"/>
      <c r="AA4247" s="184"/>
      <c r="AQ4247" s="184"/>
    </row>
    <row r="4248" spans="6:43" s="37" customFormat="1">
      <c r="F4248" s="131"/>
      <c r="J4248" s="131"/>
      <c r="N4248" s="131"/>
      <c r="W4248" s="5"/>
      <c r="Y4248" s="184"/>
      <c r="AA4248" s="184"/>
      <c r="AQ4248" s="184"/>
    </row>
    <row r="4249" spans="6:43" s="37" customFormat="1">
      <c r="F4249" s="131"/>
      <c r="J4249" s="131"/>
      <c r="N4249" s="131"/>
      <c r="W4249" s="5"/>
      <c r="Y4249" s="184"/>
      <c r="AA4249" s="184"/>
      <c r="AQ4249" s="184"/>
    </row>
    <row r="4250" spans="6:43" s="37" customFormat="1">
      <c r="F4250" s="131"/>
      <c r="J4250" s="131"/>
      <c r="N4250" s="131"/>
      <c r="W4250" s="5"/>
      <c r="Y4250" s="184"/>
      <c r="AA4250" s="184"/>
      <c r="AQ4250" s="184"/>
    </row>
    <row r="4251" spans="6:43" s="37" customFormat="1">
      <c r="F4251" s="131"/>
      <c r="J4251" s="131"/>
      <c r="N4251" s="131"/>
      <c r="W4251" s="5"/>
      <c r="Y4251" s="184"/>
      <c r="AA4251" s="184"/>
      <c r="AQ4251" s="184"/>
    </row>
    <row r="4252" spans="6:43" s="37" customFormat="1">
      <c r="F4252" s="131"/>
      <c r="J4252" s="131"/>
      <c r="N4252" s="131"/>
      <c r="W4252" s="5"/>
      <c r="Y4252" s="184"/>
      <c r="AA4252" s="184"/>
      <c r="AQ4252" s="184"/>
    </row>
    <row r="4253" spans="6:43" s="37" customFormat="1">
      <c r="F4253" s="131"/>
      <c r="J4253" s="131"/>
      <c r="N4253" s="131"/>
      <c r="W4253" s="5"/>
      <c r="Y4253" s="184"/>
      <c r="AA4253" s="184"/>
      <c r="AQ4253" s="184"/>
    </row>
    <row r="4254" spans="6:43" s="37" customFormat="1">
      <c r="F4254" s="131"/>
      <c r="J4254" s="131"/>
      <c r="N4254" s="131"/>
      <c r="W4254" s="5"/>
      <c r="Y4254" s="184"/>
      <c r="AA4254" s="184"/>
      <c r="AQ4254" s="184"/>
    </row>
    <row r="4255" spans="6:43" s="37" customFormat="1">
      <c r="F4255" s="131"/>
      <c r="J4255" s="131"/>
      <c r="N4255" s="131"/>
      <c r="W4255" s="5"/>
      <c r="Y4255" s="184"/>
      <c r="AA4255" s="184"/>
      <c r="AQ4255" s="184"/>
    </row>
    <row r="4256" spans="6:43" s="37" customFormat="1">
      <c r="F4256" s="131"/>
      <c r="J4256" s="131"/>
      <c r="N4256" s="131"/>
      <c r="W4256" s="5"/>
      <c r="Y4256" s="184"/>
      <c r="AA4256" s="184"/>
      <c r="AQ4256" s="184"/>
    </row>
    <row r="4257" spans="6:43" s="37" customFormat="1">
      <c r="F4257" s="131"/>
      <c r="J4257" s="131"/>
      <c r="N4257" s="131"/>
      <c r="W4257" s="5"/>
      <c r="Y4257" s="184"/>
      <c r="AA4257" s="184"/>
      <c r="AQ4257" s="184"/>
    </row>
    <row r="4258" spans="6:43" s="37" customFormat="1">
      <c r="F4258" s="131"/>
      <c r="J4258" s="131"/>
      <c r="N4258" s="131"/>
      <c r="W4258" s="5"/>
      <c r="Y4258" s="184"/>
      <c r="AA4258" s="184"/>
      <c r="AQ4258" s="184"/>
    </row>
    <row r="4259" spans="6:43" s="37" customFormat="1">
      <c r="F4259" s="131"/>
      <c r="J4259" s="131"/>
      <c r="N4259" s="131"/>
      <c r="W4259" s="5"/>
      <c r="Y4259" s="184"/>
      <c r="AA4259" s="184"/>
      <c r="AQ4259" s="184"/>
    </row>
    <row r="4260" spans="6:43" s="37" customFormat="1">
      <c r="F4260" s="131"/>
      <c r="J4260" s="131"/>
      <c r="N4260" s="131"/>
      <c r="W4260" s="5"/>
      <c r="Y4260" s="184"/>
      <c r="AA4260" s="184"/>
      <c r="AQ4260" s="184"/>
    </row>
    <row r="4261" spans="6:43" s="37" customFormat="1">
      <c r="F4261" s="131"/>
      <c r="J4261" s="131"/>
      <c r="N4261" s="131"/>
      <c r="W4261" s="5"/>
      <c r="Y4261" s="184"/>
      <c r="AA4261" s="184"/>
      <c r="AQ4261" s="184"/>
    </row>
    <row r="4262" spans="6:43" s="37" customFormat="1">
      <c r="F4262" s="131"/>
      <c r="J4262" s="131"/>
      <c r="N4262" s="131"/>
      <c r="W4262" s="5"/>
      <c r="Y4262" s="184"/>
      <c r="AA4262" s="184"/>
      <c r="AQ4262" s="184"/>
    </row>
    <row r="4263" spans="6:43" s="37" customFormat="1">
      <c r="F4263" s="131"/>
      <c r="J4263" s="131"/>
      <c r="N4263" s="131"/>
      <c r="W4263" s="5"/>
      <c r="Y4263" s="184"/>
      <c r="AA4263" s="184"/>
      <c r="AQ4263" s="184"/>
    </row>
    <row r="4264" spans="6:43" s="37" customFormat="1">
      <c r="F4264" s="131"/>
      <c r="J4264" s="131"/>
      <c r="N4264" s="131"/>
      <c r="W4264" s="5"/>
      <c r="Y4264" s="184"/>
      <c r="AA4264" s="184"/>
      <c r="AQ4264" s="184"/>
    </row>
    <row r="4265" spans="6:43" s="37" customFormat="1">
      <c r="F4265" s="131"/>
      <c r="J4265" s="131"/>
      <c r="N4265" s="131"/>
      <c r="W4265" s="5"/>
      <c r="Y4265" s="184"/>
      <c r="AA4265" s="184"/>
      <c r="AQ4265" s="184"/>
    </row>
    <row r="4266" spans="6:43" s="37" customFormat="1">
      <c r="F4266" s="131"/>
      <c r="J4266" s="131"/>
      <c r="N4266" s="131"/>
      <c r="W4266" s="5"/>
      <c r="Y4266" s="184"/>
      <c r="AA4266" s="184"/>
      <c r="AQ4266" s="184"/>
    </row>
    <row r="4267" spans="6:43" s="37" customFormat="1">
      <c r="F4267" s="131"/>
      <c r="J4267" s="131"/>
      <c r="N4267" s="131"/>
      <c r="W4267" s="5"/>
      <c r="Y4267" s="184"/>
      <c r="AA4267" s="184"/>
      <c r="AQ4267" s="184"/>
    </row>
    <row r="4268" spans="6:43" s="37" customFormat="1">
      <c r="F4268" s="131"/>
      <c r="J4268" s="131"/>
      <c r="N4268" s="131"/>
      <c r="W4268" s="5"/>
      <c r="Y4268" s="184"/>
      <c r="AA4268" s="184"/>
      <c r="AQ4268" s="184"/>
    </row>
    <row r="4269" spans="6:43" s="37" customFormat="1">
      <c r="F4269" s="131"/>
      <c r="J4269" s="131"/>
      <c r="N4269" s="131"/>
      <c r="W4269" s="5"/>
      <c r="Y4269" s="184"/>
      <c r="AA4269" s="184"/>
      <c r="AQ4269" s="184"/>
    </row>
    <row r="4270" spans="6:43" s="37" customFormat="1">
      <c r="F4270" s="131"/>
      <c r="J4270" s="131"/>
      <c r="N4270" s="131"/>
      <c r="W4270" s="5"/>
      <c r="Y4270" s="184"/>
      <c r="AA4270" s="184"/>
      <c r="AQ4270" s="184"/>
    </row>
    <row r="4271" spans="6:43" s="37" customFormat="1">
      <c r="F4271" s="131"/>
      <c r="J4271" s="131"/>
      <c r="N4271" s="131"/>
      <c r="W4271" s="5"/>
      <c r="Y4271" s="184"/>
      <c r="AA4271" s="184"/>
      <c r="AQ4271" s="184"/>
    </row>
    <row r="4272" spans="6:43" s="37" customFormat="1">
      <c r="F4272" s="131"/>
      <c r="J4272" s="131"/>
      <c r="N4272" s="131"/>
      <c r="W4272" s="5"/>
      <c r="Y4272" s="184"/>
      <c r="AA4272" s="184"/>
      <c r="AQ4272" s="184"/>
    </row>
    <row r="4273" spans="6:43" s="37" customFormat="1">
      <c r="F4273" s="131"/>
      <c r="J4273" s="131"/>
      <c r="N4273" s="131"/>
      <c r="W4273" s="5"/>
      <c r="Y4273" s="184"/>
      <c r="AA4273" s="184"/>
      <c r="AQ4273" s="184"/>
    </row>
    <row r="4274" spans="6:43" s="37" customFormat="1">
      <c r="F4274" s="131"/>
      <c r="J4274" s="131"/>
      <c r="N4274" s="131"/>
      <c r="W4274" s="5"/>
      <c r="Y4274" s="184"/>
      <c r="AA4274" s="184"/>
      <c r="AQ4274" s="184"/>
    </row>
    <row r="4275" spans="6:43" s="37" customFormat="1">
      <c r="F4275" s="131"/>
      <c r="J4275" s="131"/>
      <c r="N4275" s="131"/>
      <c r="W4275" s="5"/>
      <c r="Y4275" s="184"/>
      <c r="AA4275" s="184"/>
      <c r="AQ4275" s="184"/>
    </row>
    <row r="4276" spans="6:43" s="37" customFormat="1">
      <c r="F4276" s="131"/>
      <c r="J4276" s="131"/>
      <c r="N4276" s="131"/>
      <c r="W4276" s="5"/>
      <c r="Y4276" s="184"/>
      <c r="AA4276" s="184"/>
      <c r="AQ4276" s="184"/>
    </row>
    <row r="4277" spans="6:43" s="37" customFormat="1">
      <c r="F4277" s="131"/>
      <c r="J4277" s="131"/>
      <c r="N4277" s="131"/>
      <c r="W4277" s="5"/>
      <c r="Y4277" s="184"/>
      <c r="AA4277" s="184"/>
      <c r="AQ4277" s="184"/>
    </row>
    <row r="4278" spans="6:43" s="37" customFormat="1">
      <c r="F4278" s="131"/>
      <c r="J4278" s="131"/>
      <c r="N4278" s="131"/>
      <c r="W4278" s="5"/>
      <c r="Y4278" s="184"/>
      <c r="AA4278" s="184"/>
      <c r="AQ4278" s="184"/>
    </row>
    <row r="4279" spans="6:43" s="37" customFormat="1">
      <c r="F4279" s="131"/>
      <c r="J4279" s="131"/>
      <c r="N4279" s="131"/>
      <c r="W4279" s="5"/>
      <c r="Y4279" s="184"/>
      <c r="AA4279" s="184"/>
      <c r="AQ4279" s="184"/>
    </row>
    <row r="4280" spans="6:43" s="37" customFormat="1">
      <c r="F4280" s="131"/>
      <c r="J4280" s="131"/>
      <c r="N4280" s="131"/>
      <c r="W4280" s="5"/>
      <c r="Y4280" s="184"/>
      <c r="AA4280" s="184"/>
      <c r="AQ4280" s="184"/>
    </row>
    <row r="4281" spans="6:43" s="37" customFormat="1">
      <c r="F4281" s="131"/>
      <c r="J4281" s="131"/>
      <c r="N4281" s="131"/>
      <c r="W4281" s="5"/>
      <c r="Y4281" s="184"/>
      <c r="AA4281" s="184"/>
      <c r="AQ4281" s="184"/>
    </row>
    <row r="4282" spans="6:43" s="37" customFormat="1">
      <c r="F4282" s="131"/>
      <c r="J4282" s="131"/>
      <c r="N4282" s="131"/>
      <c r="W4282" s="5"/>
      <c r="Y4282" s="184"/>
      <c r="AA4282" s="184"/>
      <c r="AQ4282" s="184"/>
    </row>
    <row r="4283" spans="6:43" s="37" customFormat="1">
      <c r="F4283" s="131"/>
      <c r="J4283" s="131"/>
      <c r="N4283" s="131"/>
      <c r="W4283" s="5"/>
      <c r="Y4283" s="184"/>
      <c r="AA4283" s="184"/>
      <c r="AQ4283" s="184"/>
    </row>
    <row r="4284" spans="6:43" s="37" customFormat="1">
      <c r="F4284" s="131"/>
      <c r="J4284" s="131"/>
      <c r="N4284" s="131"/>
      <c r="W4284" s="5"/>
      <c r="Y4284" s="184"/>
      <c r="AA4284" s="184"/>
      <c r="AQ4284" s="184"/>
    </row>
    <row r="4285" spans="6:43" s="37" customFormat="1">
      <c r="F4285" s="131"/>
      <c r="J4285" s="131"/>
      <c r="N4285" s="131"/>
      <c r="W4285" s="5"/>
      <c r="Y4285" s="184"/>
      <c r="AA4285" s="184"/>
      <c r="AQ4285" s="184"/>
    </row>
    <row r="4286" spans="6:43" s="37" customFormat="1">
      <c r="F4286" s="131"/>
      <c r="J4286" s="131"/>
      <c r="N4286" s="131"/>
      <c r="W4286" s="5"/>
      <c r="Y4286" s="184"/>
      <c r="AA4286" s="184"/>
      <c r="AQ4286" s="184"/>
    </row>
    <row r="4287" spans="6:43" s="37" customFormat="1">
      <c r="F4287" s="131"/>
      <c r="J4287" s="131"/>
      <c r="N4287" s="131"/>
      <c r="W4287" s="5"/>
      <c r="Y4287" s="184"/>
      <c r="AA4287" s="184"/>
      <c r="AQ4287" s="184"/>
    </row>
    <row r="4288" spans="6:43" s="37" customFormat="1">
      <c r="F4288" s="131"/>
      <c r="J4288" s="131"/>
      <c r="N4288" s="131"/>
      <c r="W4288" s="5"/>
      <c r="Y4288" s="184"/>
      <c r="AA4288" s="184"/>
      <c r="AQ4288" s="184"/>
    </row>
    <row r="4289" spans="6:43" s="37" customFormat="1">
      <c r="F4289" s="131"/>
      <c r="J4289" s="131"/>
      <c r="N4289" s="131"/>
      <c r="W4289" s="5"/>
      <c r="Y4289" s="184"/>
      <c r="AA4289" s="184"/>
      <c r="AQ4289" s="184"/>
    </row>
    <row r="4290" spans="6:43" s="37" customFormat="1">
      <c r="F4290" s="131"/>
      <c r="J4290" s="131"/>
      <c r="N4290" s="131"/>
      <c r="W4290" s="5"/>
      <c r="Y4290" s="184"/>
      <c r="AA4290" s="184"/>
      <c r="AQ4290" s="184"/>
    </row>
    <row r="4291" spans="6:43" s="37" customFormat="1">
      <c r="F4291" s="131"/>
      <c r="J4291" s="131"/>
      <c r="N4291" s="131"/>
      <c r="W4291" s="5"/>
      <c r="Y4291" s="184"/>
      <c r="AA4291" s="184"/>
      <c r="AQ4291" s="184"/>
    </row>
    <row r="4292" spans="6:43" s="37" customFormat="1">
      <c r="F4292" s="131"/>
      <c r="J4292" s="131"/>
      <c r="N4292" s="131"/>
      <c r="W4292" s="5"/>
      <c r="Y4292" s="184"/>
      <c r="AA4292" s="184"/>
      <c r="AQ4292" s="184"/>
    </row>
    <row r="4293" spans="6:43" s="37" customFormat="1">
      <c r="F4293" s="131"/>
      <c r="J4293" s="131"/>
      <c r="N4293" s="131"/>
      <c r="W4293" s="5"/>
      <c r="Y4293" s="184"/>
      <c r="AA4293" s="184"/>
      <c r="AQ4293" s="184"/>
    </row>
    <row r="4294" spans="6:43" s="37" customFormat="1">
      <c r="F4294" s="131"/>
      <c r="J4294" s="131"/>
      <c r="N4294" s="131"/>
      <c r="W4294" s="5"/>
      <c r="Y4294" s="184"/>
      <c r="AA4294" s="184"/>
      <c r="AQ4294" s="184"/>
    </row>
    <row r="4295" spans="6:43" s="37" customFormat="1">
      <c r="F4295" s="131"/>
      <c r="J4295" s="131"/>
      <c r="N4295" s="131"/>
      <c r="W4295" s="5"/>
      <c r="Y4295" s="184"/>
      <c r="AA4295" s="184"/>
      <c r="AQ4295" s="184"/>
    </row>
    <row r="4296" spans="6:43" s="37" customFormat="1">
      <c r="F4296" s="131"/>
      <c r="J4296" s="131"/>
      <c r="N4296" s="131"/>
      <c r="W4296" s="5"/>
      <c r="Y4296" s="184"/>
      <c r="AA4296" s="184"/>
      <c r="AQ4296" s="184"/>
    </row>
    <row r="4297" spans="6:43" s="37" customFormat="1">
      <c r="F4297" s="131"/>
      <c r="J4297" s="131"/>
      <c r="N4297" s="131"/>
      <c r="W4297" s="5"/>
      <c r="Y4297" s="184"/>
      <c r="AA4297" s="184"/>
      <c r="AQ4297" s="184"/>
    </row>
    <row r="4298" spans="6:43" s="37" customFormat="1">
      <c r="F4298" s="131"/>
      <c r="J4298" s="131"/>
      <c r="N4298" s="131"/>
      <c r="W4298" s="5"/>
      <c r="Y4298" s="184"/>
      <c r="AA4298" s="184"/>
      <c r="AQ4298" s="184"/>
    </row>
    <row r="4299" spans="6:43" s="37" customFormat="1">
      <c r="F4299" s="131"/>
      <c r="J4299" s="131"/>
      <c r="N4299" s="131"/>
      <c r="W4299" s="5"/>
      <c r="Y4299" s="184"/>
      <c r="AA4299" s="184"/>
      <c r="AQ4299" s="184"/>
    </row>
    <row r="4300" spans="6:43" s="37" customFormat="1">
      <c r="F4300" s="131"/>
      <c r="J4300" s="131"/>
      <c r="N4300" s="131"/>
      <c r="W4300" s="5"/>
      <c r="Y4300" s="184"/>
      <c r="AA4300" s="184"/>
      <c r="AQ4300" s="184"/>
    </row>
    <row r="4301" spans="6:43" s="37" customFormat="1">
      <c r="F4301" s="131"/>
      <c r="J4301" s="131"/>
      <c r="N4301" s="131"/>
      <c r="W4301" s="5"/>
      <c r="Y4301" s="184"/>
      <c r="AA4301" s="184"/>
      <c r="AQ4301" s="184"/>
    </row>
    <row r="4302" spans="6:43" s="37" customFormat="1">
      <c r="F4302" s="131"/>
      <c r="J4302" s="131"/>
      <c r="N4302" s="131"/>
      <c r="W4302" s="5"/>
      <c r="Y4302" s="184"/>
      <c r="AA4302" s="184"/>
      <c r="AQ4302" s="184"/>
    </row>
    <row r="4303" spans="6:43" s="37" customFormat="1">
      <c r="F4303" s="131"/>
      <c r="J4303" s="131"/>
      <c r="N4303" s="131"/>
      <c r="W4303" s="5"/>
      <c r="Y4303" s="184"/>
      <c r="AA4303" s="184"/>
      <c r="AQ4303" s="184"/>
    </row>
    <row r="4304" spans="6:43" s="37" customFormat="1">
      <c r="F4304" s="131"/>
      <c r="J4304" s="131"/>
      <c r="N4304" s="131"/>
      <c r="W4304" s="5"/>
      <c r="Y4304" s="184"/>
      <c r="AA4304" s="184"/>
      <c r="AQ4304" s="184"/>
    </row>
    <row r="4305" spans="6:43" s="37" customFormat="1">
      <c r="F4305" s="131"/>
      <c r="J4305" s="131"/>
      <c r="N4305" s="131"/>
      <c r="W4305" s="5"/>
      <c r="Y4305" s="184"/>
      <c r="AA4305" s="184"/>
      <c r="AQ4305" s="184"/>
    </row>
    <row r="4306" spans="6:43" s="37" customFormat="1">
      <c r="F4306" s="131"/>
      <c r="J4306" s="131"/>
      <c r="N4306" s="131"/>
      <c r="W4306" s="5"/>
      <c r="Y4306" s="184"/>
      <c r="AA4306" s="184"/>
      <c r="AQ4306" s="184"/>
    </row>
    <row r="4307" spans="6:43" s="37" customFormat="1">
      <c r="F4307" s="131"/>
      <c r="J4307" s="131"/>
      <c r="N4307" s="131"/>
      <c r="W4307" s="5"/>
      <c r="Y4307" s="184"/>
      <c r="AA4307" s="184"/>
      <c r="AQ4307" s="184"/>
    </row>
    <row r="4308" spans="6:43" s="37" customFormat="1">
      <c r="F4308" s="131"/>
      <c r="J4308" s="131"/>
      <c r="N4308" s="131"/>
      <c r="W4308" s="5"/>
      <c r="Y4308" s="184"/>
      <c r="AA4308" s="184"/>
      <c r="AQ4308" s="184"/>
    </row>
    <row r="4309" spans="6:43" s="37" customFormat="1">
      <c r="F4309" s="131"/>
      <c r="J4309" s="131"/>
      <c r="N4309" s="131"/>
      <c r="W4309" s="5"/>
      <c r="Y4309" s="184"/>
      <c r="AA4309" s="184"/>
      <c r="AQ4309" s="184"/>
    </row>
    <row r="4310" spans="6:43" s="37" customFormat="1">
      <c r="F4310" s="131"/>
      <c r="J4310" s="131"/>
      <c r="N4310" s="131"/>
      <c r="W4310" s="5"/>
      <c r="Y4310" s="184"/>
      <c r="AA4310" s="184"/>
      <c r="AQ4310" s="184"/>
    </row>
    <row r="4311" spans="6:43" s="37" customFormat="1">
      <c r="F4311" s="131"/>
      <c r="J4311" s="131"/>
      <c r="N4311" s="131"/>
      <c r="W4311" s="5"/>
      <c r="Y4311" s="184"/>
      <c r="AA4311" s="184"/>
      <c r="AQ4311" s="184"/>
    </row>
    <row r="4312" spans="6:43" s="37" customFormat="1">
      <c r="F4312" s="131"/>
      <c r="J4312" s="131"/>
      <c r="N4312" s="131"/>
      <c r="W4312" s="5"/>
      <c r="Y4312" s="184"/>
      <c r="AA4312" s="184"/>
      <c r="AQ4312" s="184"/>
    </row>
    <row r="4313" spans="6:43" s="37" customFormat="1">
      <c r="F4313" s="131"/>
      <c r="J4313" s="131"/>
      <c r="N4313" s="131"/>
      <c r="W4313" s="5"/>
      <c r="Y4313" s="184"/>
      <c r="AA4313" s="184"/>
      <c r="AQ4313" s="184"/>
    </row>
    <row r="4314" spans="6:43" s="37" customFormat="1">
      <c r="F4314" s="131"/>
      <c r="J4314" s="131"/>
      <c r="N4314" s="131"/>
      <c r="W4314" s="5"/>
      <c r="Y4314" s="184"/>
      <c r="AA4314" s="184"/>
      <c r="AQ4314" s="184"/>
    </row>
    <row r="4315" spans="6:43" s="37" customFormat="1">
      <c r="F4315" s="131"/>
      <c r="J4315" s="131"/>
      <c r="N4315" s="131"/>
      <c r="W4315" s="5"/>
      <c r="Y4315" s="184"/>
      <c r="AA4315" s="184"/>
      <c r="AQ4315" s="184"/>
    </row>
    <row r="4316" spans="6:43" s="37" customFormat="1">
      <c r="F4316" s="131"/>
      <c r="J4316" s="131"/>
      <c r="N4316" s="131"/>
      <c r="W4316" s="5"/>
      <c r="Y4316" s="184"/>
      <c r="AA4316" s="184"/>
      <c r="AQ4316" s="184"/>
    </row>
    <row r="4317" spans="6:43" s="37" customFormat="1">
      <c r="F4317" s="131"/>
      <c r="J4317" s="131"/>
      <c r="N4317" s="131"/>
      <c r="W4317" s="5"/>
      <c r="Y4317" s="184"/>
      <c r="AA4317" s="184"/>
      <c r="AQ4317" s="184"/>
    </row>
    <row r="4318" spans="6:43" s="37" customFormat="1">
      <c r="F4318" s="131"/>
      <c r="J4318" s="131"/>
      <c r="N4318" s="131"/>
      <c r="W4318" s="5"/>
      <c r="Y4318" s="184"/>
      <c r="AA4318" s="184"/>
      <c r="AQ4318" s="184"/>
    </row>
    <row r="4319" spans="6:43" s="37" customFormat="1">
      <c r="F4319" s="131"/>
      <c r="J4319" s="131"/>
      <c r="N4319" s="131"/>
      <c r="W4319" s="5"/>
      <c r="Y4319" s="184"/>
      <c r="AA4319" s="184"/>
      <c r="AQ4319" s="184"/>
    </row>
    <row r="4320" spans="6:43" s="37" customFormat="1">
      <c r="F4320" s="131"/>
      <c r="J4320" s="131"/>
      <c r="N4320" s="131"/>
      <c r="W4320" s="5"/>
      <c r="Y4320" s="184"/>
      <c r="AA4320" s="184"/>
      <c r="AQ4320" s="184"/>
    </row>
    <row r="4321" spans="6:43" s="37" customFormat="1">
      <c r="F4321" s="131"/>
      <c r="J4321" s="131"/>
      <c r="N4321" s="131"/>
      <c r="W4321" s="5"/>
      <c r="Y4321" s="184"/>
      <c r="AA4321" s="184"/>
      <c r="AQ4321" s="184"/>
    </row>
    <row r="4322" spans="6:43" s="37" customFormat="1">
      <c r="F4322" s="131"/>
      <c r="J4322" s="131"/>
      <c r="N4322" s="131"/>
      <c r="W4322" s="5"/>
      <c r="Y4322" s="184"/>
      <c r="AA4322" s="184"/>
      <c r="AQ4322" s="184"/>
    </row>
    <row r="4323" spans="6:43" s="37" customFormat="1">
      <c r="F4323" s="131"/>
      <c r="J4323" s="131"/>
      <c r="N4323" s="131"/>
      <c r="W4323" s="5"/>
      <c r="Y4323" s="184"/>
      <c r="AA4323" s="184"/>
      <c r="AQ4323" s="184"/>
    </row>
    <row r="4324" spans="6:43" s="37" customFormat="1">
      <c r="F4324" s="131"/>
      <c r="J4324" s="131"/>
      <c r="N4324" s="131"/>
      <c r="W4324" s="5"/>
      <c r="Y4324" s="184"/>
      <c r="AA4324" s="184"/>
      <c r="AQ4324" s="184"/>
    </row>
    <row r="4325" spans="6:43" s="37" customFormat="1">
      <c r="F4325" s="131"/>
      <c r="J4325" s="131"/>
      <c r="N4325" s="131"/>
      <c r="W4325" s="5"/>
      <c r="Y4325" s="184"/>
      <c r="AA4325" s="184"/>
      <c r="AQ4325" s="184"/>
    </row>
    <row r="4326" spans="6:43" s="37" customFormat="1">
      <c r="F4326" s="131"/>
      <c r="J4326" s="131"/>
      <c r="N4326" s="131"/>
      <c r="W4326" s="5"/>
      <c r="Y4326" s="184"/>
      <c r="AA4326" s="184"/>
      <c r="AQ4326" s="184"/>
    </row>
    <row r="4327" spans="6:43" s="37" customFormat="1">
      <c r="F4327" s="131"/>
      <c r="J4327" s="131"/>
      <c r="N4327" s="131"/>
      <c r="W4327" s="5"/>
      <c r="Y4327" s="184"/>
      <c r="AA4327" s="184"/>
      <c r="AQ4327" s="184"/>
    </row>
    <row r="4328" spans="6:43" s="37" customFormat="1">
      <c r="F4328" s="131"/>
      <c r="J4328" s="131"/>
      <c r="N4328" s="131"/>
      <c r="W4328" s="5"/>
      <c r="Y4328" s="184"/>
      <c r="AA4328" s="184"/>
      <c r="AQ4328" s="184"/>
    </row>
    <row r="4329" spans="6:43" s="37" customFormat="1">
      <c r="F4329" s="131"/>
      <c r="J4329" s="131"/>
      <c r="N4329" s="131"/>
      <c r="W4329" s="5"/>
      <c r="Y4329" s="184"/>
      <c r="AA4329" s="184"/>
      <c r="AQ4329" s="184"/>
    </row>
    <row r="4330" spans="6:43" s="37" customFormat="1">
      <c r="F4330" s="131"/>
      <c r="J4330" s="131"/>
      <c r="N4330" s="131"/>
      <c r="W4330" s="5"/>
      <c r="Y4330" s="184"/>
      <c r="AA4330" s="184"/>
      <c r="AQ4330" s="184"/>
    </row>
    <row r="4331" spans="6:43" s="37" customFormat="1">
      <c r="F4331" s="131"/>
      <c r="J4331" s="131"/>
      <c r="N4331" s="131"/>
      <c r="W4331" s="5"/>
      <c r="Y4331" s="184"/>
      <c r="AA4331" s="184"/>
      <c r="AQ4331" s="184"/>
    </row>
    <row r="4332" spans="6:43" s="37" customFormat="1">
      <c r="F4332" s="131"/>
      <c r="J4332" s="131"/>
      <c r="N4332" s="131"/>
      <c r="W4332" s="5"/>
      <c r="Y4332" s="184"/>
      <c r="AA4332" s="184"/>
      <c r="AQ4332" s="184"/>
    </row>
    <row r="4333" spans="6:43" s="37" customFormat="1">
      <c r="F4333" s="131"/>
      <c r="J4333" s="131"/>
      <c r="N4333" s="131"/>
      <c r="W4333" s="5"/>
      <c r="Y4333" s="184"/>
      <c r="AA4333" s="184"/>
      <c r="AQ4333" s="184"/>
    </row>
    <row r="4334" spans="6:43" s="37" customFormat="1">
      <c r="F4334" s="131"/>
      <c r="J4334" s="131"/>
      <c r="N4334" s="131"/>
      <c r="W4334" s="5"/>
      <c r="Y4334" s="184"/>
      <c r="AA4334" s="184"/>
      <c r="AQ4334" s="184"/>
    </row>
    <row r="4335" spans="6:43" s="37" customFormat="1">
      <c r="F4335" s="131"/>
      <c r="J4335" s="131"/>
      <c r="N4335" s="131"/>
      <c r="W4335" s="5"/>
      <c r="Y4335" s="184"/>
      <c r="AA4335" s="184"/>
      <c r="AQ4335" s="184"/>
    </row>
    <row r="4336" spans="6:43" s="37" customFormat="1">
      <c r="F4336" s="131"/>
      <c r="J4336" s="131"/>
      <c r="N4336" s="131"/>
      <c r="W4336" s="5"/>
      <c r="Y4336" s="184"/>
      <c r="AA4336" s="184"/>
      <c r="AQ4336" s="184"/>
    </row>
    <row r="4337" spans="6:43" s="37" customFormat="1">
      <c r="F4337" s="131"/>
      <c r="J4337" s="131"/>
      <c r="N4337" s="131"/>
      <c r="W4337" s="5"/>
      <c r="Y4337" s="184"/>
      <c r="AA4337" s="184"/>
      <c r="AQ4337" s="184"/>
    </row>
    <row r="4338" spans="6:43" s="37" customFormat="1">
      <c r="F4338" s="131"/>
      <c r="J4338" s="131"/>
      <c r="N4338" s="131"/>
      <c r="W4338" s="5"/>
      <c r="Y4338" s="184"/>
      <c r="AA4338" s="184"/>
      <c r="AQ4338" s="184"/>
    </row>
    <row r="4339" spans="6:43" s="37" customFormat="1">
      <c r="F4339" s="131"/>
      <c r="J4339" s="131"/>
      <c r="N4339" s="131"/>
      <c r="W4339" s="5"/>
      <c r="Y4339" s="184"/>
      <c r="AA4339" s="184"/>
      <c r="AQ4339" s="184"/>
    </row>
    <row r="4340" spans="6:43" s="37" customFormat="1">
      <c r="F4340" s="131"/>
      <c r="J4340" s="131"/>
      <c r="N4340" s="131"/>
      <c r="W4340" s="5"/>
      <c r="Y4340" s="184"/>
      <c r="AA4340" s="184"/>
      <c r="AQ4340" s="184"/>
    </row>
    <row r="4341" spans="6:43" s="37" customFormat="1">
      <c r="F4341" s="131"/>
      <c r="J4341" s="131"/>
      <c r="N4341" s="131"/>
      <c r="W4341" s="5"/>
      <c r="Y4341" s="184"/>
      <c r="AA4341" s="184"/>
      <c r="AQ4341" s="184"/>
    </row>
    <row r="4342" spans="6:43" s="37" customFormat="1">
      <c r="F4342" s="131"/>
      <c r="J4342" s="131"/>
      <c r="N4342" s="131"/>
      <c r="W4342" s="5"/>
      <c r="Y4342" s="184"/>
      <c r="AA4342" s="184"/>
      <c r="AQ4342" s="184"/>
    </row>
    <row r="4343" spans="6:43" s="37" customFormat="1">
      <c r="F4343" s="131"/>
      <c r="J4343" s="131"/>
      <c r="N4343" s="131"/>
      <c r="W4343" s="5"/>
      <c r="Y4343" s="184"/>
      <c r="AA4343" s="184"/>
      <c r="AQ4343" s="184"/>
    </row>
    <row r="4344" spans="6:43" s="37" customFormat="1">
      <c r="F4344" s="131"/>
      <c r="J4344" s="131"/>
      <c r="N4344" s="131"/>
      <c r="W4344" s="5"/>
      <c r="Y4344" s="184"/>
      <c r="AA4344" s="184"/>
      <c r="AQ4344" s="184"/>
    </row>
    <row r="4345" spans="6:43" s="37" customFormat="1">
      <c r="F4345" s="131"/>
      <c r="J4345" s="131"/>
      <c r="N4345" s="131"/>
      <c r="W4345" s="5"/>
      <c r="Y4345" s="184"/>
      <c r="AA4345" s="184"/>
      <c r="AQ4345" s="184"/>
    </row>
    <row r="4346" spans="6:43" s="37" customFormat="1">
      <c r="F4346" s="131"/>
      <c r="J4346" s="131"/>
      <c r="N4346" s="131"/>
      <c r="W4346" s="5"/>
      <c r="Y4346" s="184"/>
      <c r="AA4346" s="184"/>
      <c r="AQ4346" s="184"/>
    </row>
    <row r="4347" spans="6:43" s="37" customFormat="1">
      <c r="F4347" s="131"/>
      <c r="J4347" s="131"/>
      <c r="N4347" s="131"/>
      <c r="W4347" s="5"/>
      <c r="Y4347" s="184"/>
      <c r="AA4347" s="184"/>
      <c r="AQ4347" s="184"/>
    </row>
    <row r="4348" spans="6:43" s="37" customFormat="1">
      <c r="F4348" s="131"/>
      <c r="J4348" s="131"/>
      <c r="N4348" s="131"/>
      <c r="W4348" s="5"/>
      <c r="Y4348" s="184"/>
      <c r="AA4348" s="184"/>
      <c r="AQ4348" s="184"/>
    </row>
    <row r="4349" spans="6:43" s="37" customFormat="1">
      <c r="F4349" s="131"/>
      <c r="J4349" s="131"/>
      <c r="N4349" s="131"/>
      <c r="W4349" s="5"/>
      <c r="Y4349" s="184"/>
      <c r="AA4349" s="184"/>
      <c r="AQ4349" s="184"/>
    </row>
    <row r="4350" spans="6:43" s="37" customFormat="1">
      <c r="F4350" s="131"/>
      <c r="J4350" s="131"/>
      <c r="N4350" s="131"/>
      <c r="W4350" s="5"/>
      <c r="Y4350" s="184"/>
      <c r="AA4350" s="184"/>
      <c r="AQ4350" s="184"/>
    </row>
    <row r="4351" spans="6:43" s="37" customFormat="1">
      <c r="F4351" s="131"/>
      <c r="J4351" s="131"/>
      <c r="N4351" s="131"/>
      <c r="W4351" s="5"/>
      <c r="Y4351" s="184"/>
      <c r="AA4351" s="184"/>
      <c r="AQ4351" s="184"/>
    </row>
    <row r="4352" spans="6:43" s="37" customFormat="1">
      <c r="F4352" s="131"/>
      <c r="J4352" s="131"/>
      <c r="N4352" s="131"/>
      <c r="W4352" s="5"/>
      <c r="Y4352" s="184"/>
      <c r="AA4352" s="184"/>
      <c r="AQ4352" s="184"/>
    </row>
    <row r="4353" spans="6:43" s="37" customFormat="1">
      <c r="F4353" s="131"/>
      <c r="J4353" s="131"/>
      <c r="N4353" s="131"/>
      <c r="W4353" s="5"/>
      <c r="Y4353" s="184"/>
      <c r="AA4353" s="184"/>
      <c r="AQ4353" s="184"/>
    </row>
    <row r="4354" spans="6:43" s="37" customFormat="1">
      <c r="F4354" s="131"/>
      <c r="J4354" s="131"/>
      <c r="N4354" s="131"/>
      <c r="W4354" s="5"/>
      <c r="Y4354" s="184"/>
      <c r="AA4354" s="184"/>
      <c r="AQ4354" s="184"/>
    </row>
    <row r="4355" spans="6:43" s="37" customFormat="1">
      <c r="F4355" s="131"/>
      <c r="J4355" s="131"/>
      <c r="N4355" s="131"/>
      <c r="W4355" s="5"/>
      <c r="Y4355" s="184"/>
      <c r="AA4355" s="184"/>
      <c r="AQ4355" s="184"/>
    </row>
    <row r="4356" spans="6:43" s="37" customFormat="1">
      <c r="F4356" s="131"/>
      <c r="J4356" s="131"/>
      <c r="N4356" s="131"/>
      <c r="W4356" s="5"/>
      <c r="Y4356" s="184"/>
      <c r="AA4356" s="184"/>
      <c r="AQ4356" s="184"/>
    </row>
    <row r="4357" spans="6:43" s="37" customFormat="1">
      <c r="F4357" s="131"/>
      <c r="J4357" s="131"/>
      <c r="N4357" s="131"/>
      <c r="W4357" s="5"/>
      <c r="Y4357" s="184"/>
      <c r="AA4357" s="184"/>
      <c r="AQ4357" s="184"/>
    </row>
    <row r="4358" spans="6:43" s="37" customFormat="1">
      <c r="F4358" s="131"/>
      <c r="J4358" s="131"/>
      <c r="N4358" s="131"/>
      <c r="W4358" s="5"/>
      <c r="Y4358" s="184"/>
      <c r="AA4358" s="184"/>
      <c r="AQ4358" s="184"/>
    </row>
    <row r="4359" spans="6:43" s="37" customFormat="1">
      <c r="F4359" s="131"/>
      <c r="J4359" s="131"/>
      <c r="N4359" s="131"/>
      <c r="W4359" s="5"/>
      <c r="Y4359" s="184"/>
      <c r="AA4359" s="184"/>
      <c r="AQ4359" s="184"/>
    </row>
    <row r="4360" spans="6:43" s="37" customFormat="1">
      <c r="F4360" s="131"/>
      <c r="J4360" s="131"/>
      <c r="N4360" s="131"/>
      <c r="W4360" s="5"/>
      <c r="Y4360" s="184"/>
      <c r="AA4360" s="184"/>
      <c r="AQ4360" s="184"/>
    </row>
    <row r="4361" spans="6:43" s="37" customFormat="1">
      <c r="F4361" s="131"/>
      <c r="J4361" s="131"/>
      <c r="N4361" s="131"/>
      <c r="W4361" s="5"/>
      <c r="Y4361" s="184"/>
      <c r="AA4361" s="184"/>
      <c r="AQ4361" s="184"/>
    </row>
    <row r="4362" spans="6:43" s="37" customFormat="1">
      <c r="F4362" s="131"/>
      <c r="J4362" s="131"/>
      <c r="N4362" s="131"/>
      <c r="W4362" s="5"/>
      <c r="Y4362" s="184"/>
      <c r="AA4362" s="184"/>
      <c r="AQ4362" s="184"/>
    </row>
    <row r="4363" spans="6:43" s="37" customFormat="1">
      <c r="F4363" s="131"/>
      <c r="J4363" s="131"/>
      <c r="N4363" s="131"/>
      <c r="W4363" s="5"/>
      <c r="Y4363" s="184"/>
      <c r="AA4363" s="184"/>
      <c r="AQ4363" s="184"/>
    </row>
    <row r="4364" spans="6:43" s="37" customFormat="1">
      <c r="F4364" s="131"/>
      <c r="J4364" s="131"/>
      <c r="N4364" s="131"/>
      <c r="W4364" s="5"/>
      <c r="Y4364" s="184"/>
      <c r="AA4364" s="184"/>
      <c r="AQ4364" s="184"/>
    </row>
    <row r="4365" spans="6:43" s="37" customFormat="1">
      <c r="F4365" s="131"/>
      <c r="J4365" s="131"/>
      <c r="N4365" s="131"/>
      <c r="W4365" s="5"/>
      <c r="Y4365" s="184"/>
      <c r="AA4365" s="184"/>
      <c r="AQ4365" s="184"/>
    </row>
    <row r="4366" spans="6:43" s="37" customFormat="1">
      <c r="F4366" s="131"/>
      <c r="J4366" s="131"/>
      <c r="N4366" s="131"/>
      <c r="W4366" s="5"/>
      <c r="Y4366" s="184"/>
      <c r="AA4366" s="184"/>
      <c r="AQ4366" s="184"/>
    </row>
    <row r="4367" spans="6:43" s="37" customFormat="1">
      <c r="F4367" s="131"/>
      <c r="J4367" s="131"/>
      <c r="N4367" s="131"/>
      <c r="W4367" s="5"/>
      <c r="Y4367" s="184"/>
      <c r="AA4367" s="184"/>
      <c r="AQ4367" s="184"/>
    </row>
    <row r="4368" spans="6:43" s="37" customFormat="1">
      <c r="F4368" s="131"/>
      <c r="J4368" s="131"/>
      <c r="N4368" s="131"/>
      <c r="W4368" s="5"/>
      <c r="Y4368" s="184"/>
      <c r="AA4368" s="184"/>
      <c r="AQ4368" s="184"/>
    </row>
    <row r="4369" spans="6:43" s="37" customFormat="1">
      <c r="F4369" s="131"/>
      <c r="J4369" s="131"/>
      <c r="N4369" s="131"/>
      <c r="W4369" s="5"/>
      <c r="Y4369" s="184"/>
      <c r="AA4369" s="184"/>
      <c r="AQ4369" s="184"/>
    </row>
    <row r="4370" spans="6:43" s="37" customFormat="1">
      <c r="F4370" s="131"/>
      <c r="J4370" s="131"/>
      <c r="N4370" s="131"/>
      <c r="W4370" s="5"/>
      <c r="Y4370" s="184"/>
      <c r="AA4370" s="184"/>
      <c r="AQ4370" s="184"/>
    </row>
    <row r="4371" spans="6:43" s="37" customFormat="1">
      <c r="F4371" s="131"/>
      <c r="J4371" s="131"/>
      <c r="N4371" s="131"/>
      <c r="W4371" s="5"/>
      <c r="Y4371" s="184"/>
      <c r="AA4371" s="184"/>
      <c r="AQ4371" s="184"/>
    </row>
    <row r="4372" spans="6:43" s="37" customFormat="1">
      <c r="F4372" s="131"/>
      <c r="J4372" s="131"/>
      <c r="N4372" s="131"/>
      <c r="W4372" s="5"/>
      <c r="Y4372" s="184"/>
      <c r="AA4372" s="184"/>
      <c r="AQ4372" s="184"/>
    </row>
    <row r="4373" spans="6:43" s="37" customFormat="1">
      <c r="F4373" s="131"/>
      <c r="J4373" s="131"/>
      <c r="N4373" s="131"/>
      <c r="W4373" s="5"/>
      <c r="Y4373" s="184"/>
      <c r="AA4373" s="184"/>
      <c r="AQ4373" s="184"/>
    </row>
    <row r="4374" spans="6:43" s="37" customFormat="1">
      <c r="F4374" s="131"/>
      <c r="J4374" s="131"/>
      <c r="N4374" s="131"/>
      <c r="W4374" s="5"/>
      <c r="Y4374" s="184"/>
      <c r="AA4374" s="184"/>
      <c r="AQ4374" s="184"/>
    </row>
    <row r="4375" spans="6:43" s="37" customFormat="1">
      <c r="F4375" s="131"/>
      <c r="J4375" s="131"/>
      <c r="N4375" s="131"/>
      <c r="W4375" s="5"/>
      <c r="Y4375" s="184"/>
      <c r="AA4375" s="184"/>
      <c r="AQ4375" s="184"/>
    </row>
    <row r="4376" spans="6:43" s="37" customFormat="1">
      <c r="F4376" s="131"/>
      <c r="J4376" s="131"/>
      <c r="N4376" s="131"/>
      <c r="W4376" s="5"/>
      <c r="Y4376" s="184"/>
      <c r="AA4376" s="184"/>
      <c r="AQ4376" s="184"/>
    </row>
    <row r="4377" spans="6:43" s="37" customFormat="1">
      <c r="F4377" s="131"/>
      <c r="J4377" s="131"/>
      <c r="N4377" s="131"/>
      <c r="W4377" s="5"/>
      <c r="Y4377" s="184"/>
      <c r="AA4377" s="184"/>
      <c r="AQ4377" s="184"/>
    </row>
    <row r="4378" spans="6:43" s="37" customFormat="1">
      <c r="F4378" s="131"/>
      <c r="J4378" s="131"/>
      <c r="N4378" s="131"/>
      <c r="W4378" s="5"/>
      <c r="Y4378" s="184"/>
      <c r="AA4378" s="184"/>
      <c r="AQ4378" s="184"/>
    </row>
    <row r="4379" spans="6:43" s="37" customFormat="1">
      <c r="F4379" s="131"/>
      <c r="J4379" s="131"/>
      <c r="N4379" s="131"/>
      <c r="W4379" s="5"/>
      <c r="Y4379" s="184"/>
      <c r="AA4379" s="184"/>
      <c r="AQ4379" s="184"/>
    </row>
    <row r="4380" spans="6:43" s="37" customFormat="1">
      <c r="F4380" s="131"/>
      <c r="J4380" s="131"/>
      <c r="N4380" s="131"/>
      <c r="W4380" s="5"/>
      <c r="Y4380" s="184"/>
      <c r="AA4380" s="184"/>
      <c r="AQ4380" s="184"/>
    </row>
    <row r="4381" spans="6:43" s="37" customFormat="1">
      <c r="F4381" s="131"/>
      <c r="J4381" s="131"/>
      <c r="N4381" s="131"/>
      <c r="W4381" s="5"/>
      <c r="Y4381" s="184"/>
      <c r="AA4381" s="184"/>
      <c r="AQ4381" s="184"/>
    </row>
    <row r="4382" spans="6:43" s="37" customFormat="1">
      <c r="F4382" s="131"/>
      <c r="J4382" s="131"/>
      <c r="N4382" s="131"/>
      <c r="W4382" s="5"/>
      <c r="Y4382" s="184"/>
      <c r="AA4382" s="184"/>
      <c r="AQ4382" s="184"/>
    </row>
    <row r="4383" spans="6:43" s="37" customFormat="1">
      <c r="F4383" s="131"/>
      <c r="J4383" s="131"/>
      <c r="N4383" s="131"/>
      <c r="W4383" s="5"/>
      <c r="Y4383" s="184"/>
      <c r="AA4383" s="184"/>
      <c r="AQ4383" s="184"/>
    </row>
    <row r="4384" spans="6:43" s="37" customFormat="1">
      <c r="F4384" s="131"/>
      <c r="J4384" s="131"/>
      <c r="N4384" s="131"/>
      <c r="W4384" s="5"/>
      <c r="Y4384" s="184"/>
      <c r="AA4384" s="184"/>
      <c r="AQ4384" s="184"/>
    </row>
    <row r="4385" spans="6:43" s="37" customFormat="1">
      <c r="F4385" s="131"/>
      <c r="J4385" s="131"/>
      <c r="N4385" s="131"/>
      <c r="W4385" s="5"/>
      <c r="Y4385" s="184"/>
      <c r="AA4385" s="184"/>
      <c r="AQ4385" s="184"/>
    </row>
    <row r="4386" spans="6:43" s="37" customFormat="1">
      <c r="F4386" s="131"/>
      <c r="J4386" s="131"/>
      <c r="N4386" s="131"/>
      <c r="W4386" s="5"/>
      <c r="Y4386" s="184"/>
      <c r="AA4386" s="184"/>
      <c r="AQ4386" s="184"/>
    </row>
    <row r="4387" spans="6:43" s="37" customFormat="1">
      <c r="F4387" s="131"/>
      <c r="J4387" s="131"/>
      <c r="N4387" s="131"/>
      <c r="W4387" s="5"/>
      <c r="Y4387" s="184"/>
      <c r="AA4387" s="184"/>
      <c r="AQ4387" s="184"/>
    </row>
    <row r="4388" spans="6:43" s="37" customFormat="1">
      <c r="F4388" s="131"/>
      <c r="J4388" s="131"/>
      <c r="N4388" s="131"/>
      <c r="W4388" s="5"/>
      <c r="Y4388" s="184"/>
      <c r="AA4388" s="184"/>
      <c r="AQ4388" s="184"/>
    </row>
    <row r="4389" spans="6:43" s="37" customFormat="1">
      <c r="F4389" s="131"/>
      <c r="J4389" s="131"/>
      <c r="N4389" s="131"/>
      <c r="W4389" s="5"/>
      <c r="Y4389" s="184"/>
      <c r="AA4389" s="184"/>
      <c r="AQ4389" s="184"/>
    </row>
    <row r="4390" spans="6:43" s="37" customFormat="1">
      <c r="F4390" s="131"/>
      <c r="J4390" s="131"/>
      <c r="N4390" s="131"/>
      <c r="W4390" s="5"/>
      <c r="Y4390" s="184"/>
      <c r="AA4390" s="184"/>
      <c r="AQ4390" s="184"/>
    </row>
    <row r="4391" spans="6:43" s="37" customFormat="1">
      <c r="F4391" s="131"/>
      <c r="J4391" s="131"/>
      <c r="N4391" s="131"/>
      <c r="W4391" s="5"/>
      <c r="Y4391" s="184"/>
      <c r="AA4391" s="184"/>
      <c r="AQ4391" s="184"/>
    </row>
    <row r="4392" spans="6:43" s="37" customFormat="1">
      <c r="F4392" s="131"/>
      <c r="J4392" s="131"/>
      <c r="N4392" s="131"/>
      <c r="W4392" s="5"/>
      <c r="Y4392" s="184"/>
      <c r="AA4392" s="184"/>
      <c r="AQ4392" s="184"/>
    </row>
    <row r="4393" spans="6:43" s="37" customFormat="1">
      <c r="F4393" s="131"/>
      <c r="J4393" s="131"/>
      <c r="N4393" s="131"/>
      <c r="W4393" s="5"/>
      <c r="Y4393" s="184"/>
      <c r="AA4393" s="184"/>
      <c r="AQ4393" s="184"/>
    </row>
    <row r="4394" spans="6:43" s="37" customFormat="1">
      <c r="F4394" s="131"/>
      <c r="J4394" s="131"/>
      <c r="N4394" s="131"/>
      <c r="W4394" s="5"/>
      <c r="Y4394" s="184"/>
      <c r="AA4394" s="184"/>
      <c r="AQ4394" s="184"/>
    </row>
    <row r="4395" spans="6:43" s="37" customFormat="1">
      <c r="F4395" s="131"/>
      <c r="J4395" s="131"/>
      <c r="N4395" s="131"/>
      <c r="W4395" s="5"/>
      <c r="Y4395" s="184"/>
      <c r="AA4395" s="184"/>
      <c r="AQ4395" s="184"/>
    </row>
    <row r="4396" spans="6:43" s="37" customFormat="1">
      <c r="F4396" s="131"/>
      <c r="J4396" s="131"/>
      <c r="N4396" s="131"/>
      <c r="W4396" s="5"/>
      <c r="Y4396" s="184"/>
      <c r="AA4396" s="184"/>
      <c r="AQ4396" s="184"/>
    </row>
    <row r="4397" spans="6:43" s="37" customFormat="1">
      <c r="F4397" s="131"/>
      <c r="J4397" s="131"/>
      <c r="N4397" s="131"/>
      <c r="W4397" s="5"/>
      <c r="Y4397" s="184"/>
      <c r="AA4397" s="184"/>
      <c r="AQ4397" s="184"/>
    </row>
    <row r="4398" spans="6:43" s="37" customFormat="1">
      <c r="F4398" s="131"/>
      <c r="J4398" s="131"/>
      <c r="N4398" s="131"/>
      <c r="W4398" s="5"/>
      <c r="Y4398" s="184"/>
      <c r="AA4398" s="184"/>
      <c r="AQ4398" s="184"/>
    </row>
    <row r="4399" spans="6:43" s="37" customFormat="1">
      <c r="F4399" s="131"/>
      <c r="J4399" s="131"/>
      <c r="N4399" s="131"/>
      <c r="W4399" s="5"/>
      <c r="Y4399" s="184"/>
      <c r="AA4399" s="184"/>
      <c r="AQ4399" s="184"/>
    </row>
    <row r="4400" spans="6:43" s="37" customFormat="1">
      <c r="F4400" s="131"/>
      <c r="J4400" s="131"/>
      <c r="N4400" s="131"/>
      <c r="W4400" s="5"/>
      <c r="Y4400" s="184"/>
      <c r="AA4400" s="184"/>
      <c r="AQ4400" s="184"/>
    </row>
    <row r="4401" spans="6:43" s="37" customFormat="1">
      <c r="F4401" s="131"/>
      <c r="J4401" s="131"/>
      <c r="N4401" s="131"/>
      <c r="W4401" s="5"/>
      <c r="Y4401" s="184"/>
      <c r="AA4401" s="184"/>
      <c r="AQ4401" s="184"/>
    </row>
    <row r="4402" spans="6:43" s="37" customFormat="1">
      <c r="F4402" s="131"/>
      <c r="J4402" s="131"/>
      <c r="N4402" s="131"/>
      <c r="W4402" s="5"/>
      <c r="Y4402" s="184"/>
      <c r="AA4402" s="184"/>
      <c r="AQ4402" s="184"/>
    </row>
    <row r="4403" spans="6:43" s="37" customFormat="1">
      <c r="F4403" s="131"/>
      <c r="J4403" s="131"/>
      <c r="N4403" s="131"/>
      <c r="W4403" s="5"/>
      <c r="Y4403" s="184"/>
      <c r="AA4403" s="184"/>
      <c r="AQ4403" s="184"/>
    </row>
    <row r="4404" spans="6:43" s="37" customFormat="1">
      <c r="F4404" s="131"/>
      <c r="J4404" s="131"/>
      <c r="N4404" s="131"/>
      <c r="W4404" s="5"/>
      <c r="Y4404" s="184"/>
      <c r="AA4404" s="184"/>
      <c r="AQ4404" s="184"/>
    </row>
    <row r="4405" spans="6:43" s="37" customFormat="1">
      <c r="F4405" s="131"/>
      <c r="J4405" s="131"/>
      <c r="N4405" s="131"/>
      <c r="W4405" s="5"/>
      <c r="Y4405" s="184"/>
      <c r="AA4405" s="184"/>
      <c r="AQ4405" s="184"/>
    </row>
    <row r="4406" spans="6:43" s="37" customFormat="1">
      <c r="F4406" s="131"/>
      <c r="J4406" s="131"/>
      <c r="N4406" s="131"/>
      <c r="W4406" s="5"/>
      <c r="Y4406" s="184"/>
      <c r="AA4406" s="184"/>
      <c r="AQ4406" s="184"/>
    </row>
    <row r="4407" spans="6:43" s="37" customFormat="1">
      <c r="F4407" s="131"/>
      <c r="J4407" s="131"/>
      <c r="N4407" s="131"/>
      <c r="W4407" s="5"/>
      <c r="Y4407" s="184"/>
      <c r="AA4407" s="184"/>
      <c r="AQ4407" s="184"/>
    </row>
    <row r="4408" spans="6:43" s="37" customFormat="1">
      <c r="F4408" s="131"/>
      <c r="J4408" s="131"/>
      <c r="N4408" s="131"/>
      <c r="W4408" s="5"/>
      <c r="Y4408" s="184"/>
      <c r="AA4408" s="184"/>
      <c r="AQ4408" s="184"/>
    </row>
    <row r="4409" spans="6:43" s="37" customFormat="1">
      <c r="F4409" s="131"/>
      <c r="J4409" s="131"/>
      <c r="N4409" s="131"/>
      <c r="W4409" s="5"/>
      <c r="Y4409" s="184"/>
      <c r="AA4409" s="184"/>
      <c r="AQ4409" s="184"/>
    </row>
    <row r="4410" spans="6:43" s="37" customFormat="1">
      <c r="F4410" s="131"/>
      <c r="J4410" s="131"/>
      <c r="N4410" s="131"/>
      <c r="W4410" s="5"/>
      <c r="Y4410" s="184"/>
      <c r="AA4410" s="184"/>
      <c r="AQ4410" s="184"/>
    </row>
    <row r="4411" spans="6:43" s="37" customFormat="1">
      <c r="F4411" s="131"/>
      <c r="J4411" s="131"/>
      <c r="N4411" s="131"/>
      <c r="W4411" s="5"/>
      <c r="Y4411" s="184"/>
      <c r="AA4411" s="184"/>
      <c r="AQ4411" s="184"/>
    </row>
    <row r="4412" spans="6:43" s="37" customFormat="1">
      <c r="F4412" s="131"/>
      <c r="J4412" s="131"/>
      <c r="N4412" s="131"/>
      <c r="W4412" s="5"/>
      <c r="Y4412" s="184"/>
      <c r="AA4412" s="184"/>
      <c r="AQ4412" s="184"/>
    </row>
    <row r="4413" spans="6:43" s="37" customFormat="1">
      <c r="F4413" s="131"/>
      <c r="J4413" s="131"/>
      <c r="N4413" s="131"/>
      <c r="W4413" s="5"/>
      <c r="Y4413" s="184"/>
      <c r="AA4413" s="184"/>
      <c r="AQ4413" s="184"/>
    </row>
    <row r="4414" spans="6:43" s="37" customFormat="1">
      <c r="F4414" s="131"/>
      <c r="J4414" s="131"/>
      <c r="N4414" s="131"/>
      <c r="W4414" s="5"/>
      <c r="Y4414" s="184"/>
      <c r="AA4414" s="184"/>
      <c r="AQ4414" s="184"/>
    </row>
    <row r="4415" spans="6:43" s="37" customFormat="1">
      <c r="F4415" s="131"/>
      <c r="J4415" s="131"/>
      <c r="N4415" s="131"/>
      <c r="W4415" s="5"/>
      <c r="Y4415" s="184"/>
      <c r="AA4415" s="184"/>
      <c r="AQ4415" s="184"/>
    </row>
    <row r="4416" spans="6:43" s="37" customFormat="1">
      <c r="F4416" s="131"/>
      <c r="J4416" s="131"/>
      <c r="N4416" s="131"/>
      <c r="W4416" s="5"/>
      <c r="Y4416" s="184"/>
      <c r="AA4416" s="184"/>
      <c r="AQ4416" s="184"/>
    </row>
    <row r="4417" spans="6:43" s="37" customFormat="1">
      <c r="F4417" s="131"/>
      <c r="J4417" s="131"/>
      <c r="N4417" s="131"/>
      <c r="W4417" s="5"/>
      <c r="Y4417" s="184"/>
      <c r="AA4417" s="184"/>
      <c r="AQ4417" s="184"/>
    </row>
    <row r="4418" spans="6:43" s="37" customFormat="1">
      <c r="F4418" s="131"/>
      <c r="J4418" s="131"/>
      <c r="N4418" s="131"/>
      <c r="W4418" s="5"/>
      <c r="Y4418" s="184"/>
      <c r="AA4418" s="184"/>
      <c r="AQ4418" s="184"/>
    </row>
    <row r="4419" spans="6:43" s="37" customFormat="1">
      <c r="F4419" s="131"/>
      <c r="J4419" s="131"/>
      <c r="N4419" s="131"/>
      <c r="W4419" s="5"/>
      <c r="Y4419" s="184"/>
      <c r="AA4419" s="184"/>
      <c r="AQ4419" s="184"/>
    </row>
    <row r="4420" spans="6:43" s="37" customFormat="1">
      <c r="F4420" s="131"/>
      <c r="J4420" s="131"/>
      <c r="N4420" s="131"/>
      <c r="W4420" s="5"/>
      <c r="Y4420" s="184"/>
      <c r="AA4420" s="184"/>
      <c r="AQ4420" s="184"/>
    </row>
    <row r="4421" spans="6:43" s="37" customFormat="1">
      <c r="F4421" s="131"/>
      <c r="J4421" s="131"/>
      <c r="N4421" s="131"/>
      <c r="W4421" s="5"/>
      <c r="Y4421" s="184"/>
      <c r="AA4421" s="184"/>
      <c r="AQ4421" s="184"/>
    </row>
    <row r="4422" spans="6:43" s="37" customFormat="1">
      <c r="F4422" s="131"/>
      <c r="J4422" s="131"/>
      <c r="N4422" s="131"/>
      <c r="W4422" s="5"/>
      <c r="Y4422" s="184"/>
      <c r="AA4422" s="184"/>
      <c r="AQ4422" s="184"/>
    </row>
    <row r="4423" spans="6:43" s="37" customFormat="1">
      <c r="F4423" s="131"/>
      <c r="J4423" s="131"/>
      <c r="N4423" s="131"/>
      <c r="W4423" s="5"/>
      <c r="Y4423" s="184"/>
      <c r="AA4423" s="184"/>
      <c r="AQ4423" s="184"/>
    </row>
    <row r="4424" spans="6:43" s="37" customFormat="1">
      <c r="F4424" s="131"/>
      <c r="J4424" s="131"/>
      <c r="N4424" s="131"/>
      <c r="W4424" s="5"/>
      <c r="Y4424" s="184"/>
      <c r="AA4424" s="184"/>
      <c r="AQ4424" s="184"/>
    </row>
    <row r="4425" spans="6:43" s="37" customFormat="1">
      <c r="F4425" s="131"/>
      <c r="J4425" s="131"/>
      <c r="N4425" s="131"/>
      <c r="W4425" s="5"/>
      <c r="Y4425" s="184"/>
      <c r="AA4425" s="184"/>
      <c r="AQ4425" s="184"/>
    </row>
    <row r="4426" spans="6:43" s="37" customFormat="1">
      <c r="F4426" s="131"/>
      <c r="J4426" s="131"/>
      <c r="N4426" s="131"/>
      <c r="W4426" s="5"/>
      <c r="Y4426" s="184"/>
      <c r="AA4426" s="184"/>
      <c r="AQ4426" s="184"/>
    </row>
    <row r="4427" spans="6:43" s="37" customFormat="1">
      <c r="F4427" s="131"/>
      <c r="J4427" s="131"/>
      <c r="N4427" s="131"/>
      <c r="W4427" s="5"/>
      <c r="Y4427" s="184"/>
      <c r="AA4427" s="184"/>
      <c r="AQ4427" s="184"/>
    </row>
    <row r="4428" spans="6:43" s="37" customFormat="1">
      <c r="F4428" s="131"/>
      <c r="J4428" s="131"/>
      <c r="N4428" s="131"/>
      <c r="W4428" s="5"/>
      <c r="Y4428" s="184"/>
      <c r="AA4428" s="184"/>
      <c r="AQ4428" s="184"/>
    </row>
    <row r="4429" spans="6:43" s="37" customFormat="1">
      <c r="F4429" s="131"/>
      <c r="J4429" s="131"/>
      <c r="N4429" s="131"/>
      <c r="W4429" s="5"/>
      <c r="Y4429" s="184"/>
      <c r="AA4429" s="184"/>
      <c r="AQ4429" s="184"/>
    </row>
    <row r="4430" spans="6:43" s="37" customFormat="1">
      <c r="F4430" s="131"/>
      <c r="J4430" s="131"/>
      <c r="N4430" s="131"/>
      <c r="W4430" s="5"/>
      <c r="Y4430" s="184"/>
      <c r="AA4430" s="184"/>
      <c r="AQ4430" s="184"/>
    </row>
    <row r="4431" spans="6:43" s="37" customFormat="1">
      <c r="F4431" s="131"/>
      <c r="J4431" s="131"/>
      <c r="N4431" s="131"/>
      <c r="W4431" s="5"/>
      <c r="Y4431" s="184"/>
      <c r="AA4431" s="184"/>
      <c r="AQ4431" s="184"/>
    </row>
    <row r="4432" spans="6:43" s="37" customFormat="1">
      <c r="F4432" s="131"/>
      <c r="J4432" s="131"/>
      <c r="N4432" s="131"/>
      <c r="W4432" s="5"/>
      <c r="Y4432" s="184"/>
      <c r="AA4432" s="184"/>
      <c r="AQ4432" s="184"/>
    </row>
    <row r="4433" spans="6:43" s="37" customFormat="1">
      <c r="F4433" s="131"/>
      <c r="J4433" s="131"/>
      <c r="N4433" s="131"/>
      <c r="W4433" s="5"/>
      <c r="Y4433" s="184"/>
      <c r="AA4433" s="184"/>
      <c r="AQ4433" s="184"/>
    </row>
    <row r="4434" spans="6:43" s="37" customFormat="1">
      <c r="F4434" s="131"/>
      <c r="J4434" s="131"/>
      <c r="N4434" s="131"/>
      <c r="W4434" s="5"/>
      <c r="Y4434" s="184"/>
      <c r="AA4434" s="184"/>
      <c r="AQ4434" s="184"/>
    </row>
    <row r="4435" spans="6:43" s="37" customFormat="1">
      <c r="F4435" s="131"/>
      <c r="J4435" s="131"/>
      <c r="N4435" s="131"/>
      <c r="W4435" s="5"/>
      <c r="Y4435" s="184"/>
      <c r="AA4435" s="184"/>
      <c r="AQ4435" s="184"/>
    </row>
    <row r="4436" spans="6:43" s="37" customFormat="1">
      <c r="F4436" s="131"/>
      <c r="J4436" s="131"/>
      <c r="N4436" s="131"/>
      <c r="W4436" s="5"/>
      <c r="Y4436" s="184"/>
      <c r="AA4436" s="184"/>
      <c r="AQ4436" s="184"/>
    </row>
    <row r="4437" spans="6:43" s="37" customFormat="1">
      <c r="F4437" s="131"/>
      <c r="J4437" s="131"/>
      <c r="N4437" s="131"/>
      <c r="W4437" s="5"/>
      <c r="Y4437" s="184"/>
      <c r="AA4437" s="184"/>
      <c r="AQ4437" s="184"/>
    </row>
    <row r="4438" spans="6:43" s="37" customFormat="1">
      <c r="F4438" s="131"/>
      <c r="J4438" s="131"/>
      <c r="N4438" s="131"/>
      <c r="W4438" s="5"/>
      <c r="Y4438" s="184"/>
      <c r="AA4438" s="184"/>
      <c r="AQ4438" s="184"/>
    </row>
    <row r="4439" spans="6:43" s="37" customFormat="1">
      <c r="F4439" s="131"/>
      <c r="J4439" s="131"/>
      <c r="N4439" s="131"/>
      <c r="W4439" s="5"/>
      <c r="Y4439" s="184"/>
      <c r="AA4439" s="184"/>
      <c r="AQ4439" s="184"/>
    </row>
    <row r="4440" spans="6:43" s="37" customFormat="1">
      <c r="F4440" s="131"/>
      <c r="J4440" s="131"/>
      <c r="N4440" s="131"/>
      <c r="W4440" s="5"/>
      <c r="Y4440" s="184"/>
      <c r="AA4440" s="184"/>
      <c r="AQ4440" s="184"/>
    </row>
    <row r="4441" spans="6:43" s="37" customFormat="1">
      <c r="F4441" s="131"/>
      <c r="J4441" s="131"/>
      <c r="N4441" s="131"/>
      <c r="W4441" s="5"/>
      <c r="Y4441" s="184"/>
      <c r="AA4441" s="184"/>
      <c r="AQ4441" s="184"/>
    </row>
    <row r="4442" spans="6:43" s="37" customFormat="1">
      <c r="F4442" s="131"/>
      <c r="J4442" s="131"/>
      <c r="N4442" s="131"/>
      <c r="W4442" s="5"/>
      <c r="Y4442" s="184"/>
      <c r="AA4442" s="184"/>
      <c r="AQ4442" s="184"/>
    </row>
    <row r="4443" spans="6:43" s="37" customFormat="1">
      <c r="F4443" s="131"/>
      <c r="J4443" s="131"/>
      <c r="N4443" s="131"/>
      <c r="W4443" s="5"/>
      <c r="Y4443" s="184"/>
      <c r="AA4443" s="184"/>
      <c r="AQ4443" s="184"/>
    </row>
    <row r="4444" spans="6:43" s="37" customFormat="1">
      <c r="F4444" s="131"/>
      <c r="J4444" s="131"/>
      <c r="N4444" s="131"/>
      <c r="W4444" s="5"/>
      <c r="Y4444" s="184"/>
      <c r="AA4444" s="184"/>
      <c r="AQ4444" s="184"/>
    </row>
    <row r="4445" spans="6:43" s="37" customFormat="1">
      <c r="F4445" s="131"/>
      <c r="J4445" s="131"/>
      <c r="N4445" s="131"/>
      <c r="W4445" s="5"/>
      <c r="Y4445" s="184"/>
      <c r="AA4445" s="184"/>
      <c r="AQ4445" s="184"/>
    </row>
    <row r="4446" spans="6:43" s="37" customFormat="1">
      <c r="F4446" s="131"/>
      <c r="J4446" s="131"/>
      <c r="N4446" s="131"/>
      <c r="W4446" s="5"/>
      <c r="Y4446" s="184"/>
      <c r="AA4446" s="184"/>
      <c r="AQ4446" s="184"/>
    </row>
    <row r="4447" spans="6:43" s="37" customFormat="1">
      <c r="F4447" s="131"/>
      <c r="J4447" s="131"/>
      <c r="N4447" s="131"/>
      <c r="W4447" s="5"/>
      <c r="Y4447" s="184"/>
      <c r="AA4447" s="184"/>
      <c r="AQ4447" s="184"/>
    </row>
    <row r="4448" spans="6:43" s="37" customFormat="1">
      <c r="F4448" s="131"/>
      <c r="J4448" s="131"/>
      <c r="N4448" s="131"/>
      <c r="W4448" s="5"/>
      <c r="Y4448" s="184"/>
      <c r="AA4448" s="184"/>
      <c r="AQ4448" s="184"/>
    </row>
    <row r="4449" spans="6:43" s="37" customFormat="1">
      <c r="F4449" s="131"/>
      <c r="J4449" s="131"/>
      <c r="N4449" s="131"/>
      <c r="W4449" s="5"/>
      <c r="Y4449" s="184"/>
      <c r="AA4449" s="184"/>
      <c r="AQ4449" s="184"/>
    </row>
    <row r="4450" spans="6:43" s="37" customFormat="1">
      <c r="F4450" s="131"/>
      <c r="J4450" s="131"/>
      <c r="N4450" s="131"/>
      <c r="W4450" s="5"/>
      <c r="Y4450" s="184"/>
      <c r="AA4450" s="184"/>
      <c r="AQ4450" s="184"/>
    </row>
    <row r="4451" spans="6:43" s="37" customFormat="1">
      <c r="F4451" s="131"/>
      <c r="J4451" s="131"/>
      <c r="N4451" s="131"/>
      <c r="W4451" s="5"/>
      <c r="Y4451" s="184"/>
      <c r="AA4451" s="184"/>
      <c r="AQ4451" s="184"/>
    </row>
    <row r="4452" spans="6:43" s="37" customFormat="1">
      <c r="F4452" s="131"/>
      <c r="J4452" s="131"/>
      <c r="N4452" s="131"/>
      <c r="W4452" s="5"/>
      <c r="Y4452" s="184"/>
      <c r="AA4452" s="184"/>
      <c r="AQ4452" s="184"/>
    </row>
    <row r="4453" spans="6:43" s="37" customFormat="1">
      <c r="F4453" s="131"/>
      <c r="J4453" s="131"/>
      <c r="N4453" s="131"/>
      <c r="W4453" s="5"/>
      <c r="Y4453" s="184"/>
      <c r="AA4453" s="184"/>
      <c r="AQ4453" s="184"/>
    </row>
    <row r="4454" spans="6:43" s="37" customFormat="1">
      <c r="F4454" s="131"/>
      <c r="J4454" s="131"/>
      <c r="N4454" s="131"/>
      <c r="W4454" s="5"/>
      <c r="Y4454" s="184"/>
      <c r="AA4454" s="184"/>
      <c r="AQ4454" s="184"/>
    </row>
    <row r="4455" spans="6:43" s="37" customFormat="1">
      <c r="F4455" s="131"/>
      <c r="J4455" s="131"/>
      <c r="N4455" s="131"/>
      <c r="W4455" s="5"/>
      <c r="Y4455" s="184"/>
      <c r="AA4455" s="184"/>
      <c r="AQ4455" s="184"/>
    </row>
    <row r="4456" spans="6:43" s="37" customFormat="1">
      <c r="F4456" s="131"/>
      <c r="J4456" s="131"/>
      <c r="N4456" s="131"/>
      <c r="W4456" s="5"/>
      <c r="Y4456" s="184"/>
      <c r="AA4456" s="184"/>
      <c r="AQ4456" s="184"/>
    </row>
    <row r="4457" spans="6:43" s="37" customFormat="1">
      <c r="F4457" s="131"/>
      <c r="J4457" s="131"/>
      <c r="N4457" s="131"/>
      <c r="W4457" s="5"/>
      <c r="Y4457" s="184"/>
      <c r="AA4457" s="184"/>
      <c r="AQ4457" s="184"/>
    </row>
    <row r="4458" spans="6:43" s="37" customFormat="1">
      <c r="F4458" s="131"/>
      <c r="J4458" s="131"/>
      <c r="N4458" s="131"/>
      <c r="W4458" s="5"/>
      <c r="Y4458" s="184"/>
      <c r="AA4458" s="184"/>
      <c r="AQ4458" s="184"/>
    </row>
    <row r="4459" spans="6:43" s="37" customFormat="1">
      <c r="F4459" s="131"/>
      <c r="J4459" s="131"/>
      <c r="N4459" s="131"/>
      <c r="W4459" s="5"/>
      <c r="Y4459" s="184"/>
      <c r="AA4459" s="184"/>
      <c r="AQ4459" s="184"/>
    </row>
    <row r="4460" spans="6:43" s="37" customFormat="1">
      <c r="F4460" s="131"/>
      <c r="J4460" s="131"/>
      <c r="N4460" s="131"/>
      <c r="W4460" s="5"/>
      <c r="Y4460" s="184"/>
      <c r="AA4460" s="184"/>
      <c r="AQ4460" s="184"/>
    </row>
    <row r="4461" spans="6:43" s="37" customFormat="1">
      <c r="F4461" s="131"/>
      <c r="J4461" s="131"/>
      <c r="N4461" s="131"/>
      <c r="W4461" s="5"/>
      <c r="Y4461" s="184"/>
      <c r="AA4461" s="184"/>
      <c r="AQ4461" s="184"/>
    </row>
    <row r="4462" spans="6:43" s="37" customFormat="1">
      <c r="F4462" s="131"/>
      <c r="J4462" s="131"/>
      <c r="N4462" s="131"/>
      <c r="W4462" s="5"/>
      <c r="Y4462" s="184"/>
      <c r="AA4462" s="184"/>
      <c r="AQ4462" s="184"/>
    </row>
    <row r="4463" spans="6:43" s="37" customFormat="1">
      <c r="F4463" s="131"/>
      <c r="J4463" s="131"/>
      <c r="N4463" s="131"/>
      <c r="W4463" s="5"/>
      <c r="Y4463" s="184"/>
      <c r="AA4463" s="184"/>
      <c r="AQ4463" s="184"/>
    </row>
    <row r="4464" spans="6:43" s="37" customFormat="1">
      <c r="F4464" s="131"/>
      <c r="J4464" s="131"/>
      <c r="N4464" s="131"/>
      <c r="W4464" s="5"/>
      <c r="Y4464" s="184"/>
      <c r="AA4464" s="184"/>
      <c r="AQ4464" s="184"/>
    </row>
    <row r="4465" spans="6:43" s="37" customFormat="1">
      <c r="F4465" s="131"/>
      <c r="J4465" s="131"/>
      <c r="N4465" s="131"/>
      <c r="W4465" s="5"/>
      <c r="Y4465" s="184"/>
      <c r="AA4465" s="184"/>
      <c r="AQ4465" s="184"/>
    </row>
    <row r="4466" spans="6:43" s="37" customFormat="1">
      <c r="F4466" s="131"/>
      <c r="J4466" s="131"/>
      <c r="N4466" s="131"/>
      <c r="W4466" s="5"/>
      <c r="Y4466" s="184"/>
      <c r="AA4466" s="184"/>
      <c r="AQ4466" s="184"/>
    </row>
    <row r="4467" spans="6:43" s="37" customFormat="1">
      <c r="F4467" s="131"/>
      <c r="J4467" s="131"/>
      <c r="N4467" s="131"/>
      <c r="W4467" s="5"/>
      <c r="Y4467" s="184"/>
      <c r="AA4467" s="184"/>
      <c r="AQ4467" s="184"/>
    </row>
    <row r="4468" spans="6:43" s="37" customFormat="1">
      <c r="F4468" s="131"/>
      <c r="J4468" s="131"/>
      <c r="N4468" s="131"/>
      <c r="W4468" s="5"/>
      <c r="Y4468" s="184"/>
      <c r="AA4468" s="184"/>
      <c r="AQ4468" s="184"/>
    </row>
    <row r="4469" spans="6:43" s="37" customFormat="1">
      <c r="F4469" s="131"/>
      <c r="J4469" s="131"/>
      <c r="N4469" s="131"/>
      <c r="W4469" s="5"/>
      <c r="Y4469" s="184"/>
      <c r="AA4469" s="184"/>
      <c r="AQ4469" s="184"/>
    </row>
    <row r="4470" spans="6:43" s="37" customFormat="1">
      <c r="F4470" s="131"/>
      <c r="J4470" s="131"/>
      <c r="N4470" s="131"/>
      <c r="W4470" s="5"/>
      <c r="Y4470" s="184"/>
      <c r="AA4470" s="184"/>
      <c r="AQ4470" s="184"/>
    </row>
    <row r="4471" spans="6:43" s="37" customFormat="1">
      <c r="F4471" s="131"/>
      <c r="J4471" s="131"/>
      <c r="N4471" s="131"/>
      <c r="W4471" s="5"/>
      <c r="Y4471" s="184"/>
      <c r="AA4471" s="184"/>
      <c r="AQ4471" s="184"/>
    </row>
    <row r="4472" spans="6:43" s="37" customFormat="1">
      <c r="F4472" s="131"/>
      <c r="J4472" s="131"/>
      <c r="N4472" s="131"/>
      <c r="W4472" s="5"/>
      <c r="Y4472" s="184"/>
      <c r="AA4472" s="184"/>
      <c r="AQ4472" s="184"/>
    </row>
    <row r="4473" spans="6:43" s="37" customFormat="1">
      <c r="F4473" s="131"/>
      <c r="J4473" s="131"/>
      <c r="N4473" s="131"/>
      <c r="W4473" s="5"/>
      <c r="Y4473" s="184"/>
      <c r="AA4473" s="184"/>
      <c r="AQ4473" s="184"/>
    </row>
    <row r="4474" spans="6:43" s="37" customFormat="1">
      <c r="F4474" s="131"/>
      <c r="J4474" s="131"/>
      <c r="N4474" s="131"/>
      <c r="W4474" s="5"/>
      <c r="Y4474" s="184"/>
      <c r="AA4474" s="184"/>
      <c r="AQ4474" s="184"/>
    </row>
    <row r="4475" spans="6:43" s="37" customFormat="1">
      <c r="F4475" s="131"/>
      <c r="J4475" s="131"/>
      <c r="N4475" s="131"/>
      <c r="W4475" s="5"/>
      <c r="Y4475" s="184"/>
      <c r="AA4475" s="184"/>
      <c r="AQ4475" s="184"/>
    </row>
    <row r="4476" spans="6:43" s="37" customFormat="1">
      <c r="F4476" s="131"/>
      <c r="J4476" s="131"/>
      <c r="N4476" s="131"/>
      <c r="W4476" s="5"/>
      <c r="Y4476" s="184"/>
      <c r="AA4476" s="184"/>
      <c r="AQ4476" s="184"/>
    </row>
    <row r="4477" spans="6:43" s="37" customFormat="1">
      <c r="F4477" s="131"/>
      <c r="J4477" s="131"/>
      <c r="N4477" s="131"/>
      <c r="W4477" s="5"/>
      <c r="Y4477" s="184"/>
      <c r="AA4477" s="184"/>
      <c r="AQ4477" s="184"/>
    </row>
    <row r="4478" spans="6:43" s="37" customFormat="1">
      <c r="F4478" s="131"/>
      <c r="J4478" s="131"/>
      <c r="N4478" s="131"/>
      <c r="W4478" s="5"/>
      <c r="Y4478" s="184"/>
      <c r="AA4478" s="184"/>
      <c r="AQ4478" s="184"/>
    </row>
    <row r="4479" spans="6:43" s="37" customFormat="1">
      <c r="F4479" s="131"/>
      <c r="J4479" s="131"/>
      <c r="N4479" s="131"/>
      <c r="W4479" s="5"/>
      <c r="Y4479" s="184"/>
      <c r="AA4479" s="184"/>
      <c r="AQ4479" s="184"/>
    </row>
    <row r="4480" spans="6:43" s="37" customFormat="1">
      <c r="F4480" s="131"/>
      <c r="J4480" s="131"/>
      <c r="N4480" s="131"/>
      <c r="W4480" s="5"/>
      <c r="Y4480" s="184"/>
      <c r="AA4480" s="184"/>
      <c r="AQ4480" s="184"/>
    </row>
    <row r="4481" spans="6:43" s="37" customFormat="1">
      <c r="F4481" s="131"/>
      <c r="J4481" s="131"/>
      <c r="N4481" s="131"/>
      <c r="W4481" s="5"/>
      <c r="Y4481" s="184"/>
      <c r="AA4481" s="184"/>
      <c r="AQ4481" s="184"/>
    </row>
    <row r="4482" spans="6:43" s="37" customFormat="1">
      <c r="F4482" s="131"/>
      <c r="J4482" s="131"/>
      <c r="N4482" s="131"/>
      <c r="W4482" s="5"/>
      <c r="Y4482" s="184"/>
      <c r="AA4482" s="184"/>
      <c r="AQ4482" s="184"/>
    </row>
    <row r="4483" spans="6:43" s="37" customFormat="1">
      <c r="F4483" s="131"/>
      <c r="J4483" s="131"/>
      <c r="N4483" s="131"/>
      <c r="W4483" s="5"/>
      <c r="Y4483" s="184"/>
      <c r="AA4483" s="184"/>
      <c r="AQ4483" s="184"/>
    </row>
    <row r="4484" spans="6:43" s="37" customFormat="1">
      <c r="F4484" s="131"/>
      <c r="J4484" s="131"/>
      <c r="N4484" s="131"/>
      <c r="W4484" s="5"/>
      <c r="Y4484" s="184"/>
      <c r="AA4484" s="184"/>
      <c r="AQ4484" s="184"/>
    </row>
    <row r="4485" spans="6:43" s="37" customFormat="1">
      <c r="F4485" s="131"/>
      <c r="J4485" s="131"/>
      <c r="N4485" s="131"/>
      <c r="W4485" s="5"/>
      <c r="Y4485" s="184"/>
      <c r="AA4485" s="184"/>
      <c r="AQ4485" s="184"/>
    </row>
    <row r="4486" spans="6:43" s="37" customFormat="1">
      <c r="F4486" s="131"/>
      <c r="J4486" s="131"/>
      <c r="N4486" s="131"/>
      <c r="W4486" s="5"/>
      <c r="Y4486" s="184"/>
      <c r="AA4486" s="184"/>
      <c r="AQ4486" s="184"/>
    </row>
    <row r="4487" spans="6:43" s="37" customFormat="1">
      <c r="F4487" s="131"/>
      <c r="J4487" s="131"/>
      <c r="N4487" s="131"/>
      <c r="W4487" s="5"/>
      <c r="Y4487" s="184"/>
      <c r="AA4487" s="184"/>
      <c r="AQ4487" s="184"/>
    </row>
    <row r="4488" spans="6:43" s="37" customFormat="1">
      <c r="F4488" s="131"/>
      <c r="J4488" s="131"/>
      <c r="N4488" s="131"/>
      <c r="W4488" s="5"/>
      <c r="Y4488" s="184"/>
      <c r="AA4488" s="184"/>
      <c r="AQ4488" s="184"/>
    </row>
    <row r="4489" spans="6:43" s="37" customFormat="1">
      <c r="F4489" s="131"/>
      <c r="J4489" s="131"/>
      <c r="N4489" s="131"/>
      <c r="W4489" s="5"/>
      <c r="Y4489" s="184"/>
      <c r="AA4489" s="184"/>
      <c r="AQ4489" s="184"/>
    </row>
    <row r="4490" spans="6:43" s="37" customFormat="1">
      <c r="F4490" s="131"/>
      <c r="J4490" s="131"/>
      <c r="N4490" s="131"/>
      <c r="W4490" s="5"/>
      <c r="Y4490" s="184"/>
      <c r="AA4490" s="184"/>
      <c r="AQ4490" s="184"/>
    </row>
    <row r="4491" spans="6:43" s="37" customFormat="1">
      <c r="F4491" s="131"/>
      <c r="J4491" s="131"/>
      <c r="N4491" s="131"/>
      <c r="W4491" s="5"/>
      <c r="Y4491" s="184"/>
      <c r="AA4491" s="184"/>
      <c r="AQ4491" s="184"/>
    </row>
    <row r="4492" spans="6:43" s="37" customFormat="1">
      <c r="F4492" s="131"/>
      <c r="J4492" s="131"/>
      <c r="N4492" s="131"/>
      <c r="W4492" s="5"/>
      <c r="Y4492" s="184"/>
      <c r="AA4492" s="184"/>
      <c r="AQ4492" s="184"/>
    </row>
    <row r="4493" spans="6:43" s="37" customFormat="1">
      <c r="F4493" s="131"/>
      <c r="J4493" s="131"/>
      <c r="N4493" s="131"/>
      <c r="W4493" s="5"/>
      <c r="Y4493" s="184"/>
      <c r="AA4493" s="184"/>
      <c r="AQ4493" s="184"/>
    </row>
    <row r="4494" spans="6:43" s="37" customFormat="1">
      <c r="F4494" s="131"/>
      <c r="J4494" s="131"/>
      <c r="N4494" s="131"/>
      <c r="W4494" s="5"/>
      <c r="Y4494" s="184"/>
      <c r="AA4494" s="184"/>
      <c r="AQ4494" s="184"/>
    </row>
    <row r="4495" spans="6:43" s="37" customFormat="1">
      <c r="F4495" s="131"/>
      <c r="J4495" s="131"/>
      <c r="N4495" s="131"/>
      <c r="W4495" s="5"/>
      <c r="Y4495" s="184"/>
      <c r="AA4495" s="184"/>
      <c r="AQ4495" s="184"/>
    </row>
    <row r="4496" spans="6:43" s="37" customFormat="1">
      <c r="F4496" s="131"/>
      <c r="J4496" s="131"/>
      <c r="N4496" s="131"/>
      <c r="W4496" s="5"/>
      <c r="Y4496" s="184"/>
      <c r="AA4496" s="184"/>
      <c r="AQ4496" s="184"/>
    </row>
    <row r="4497" spans="6:43" s="37" customFormat="1">
      <c r="F4497" s="131"/>
      <c r="J4497" s="131"/>
      <c r="N4497" s="131"/>
      <c r="W4497" s="5"/>
      <c r="Y4497" s="184"/>
      <c r="AA4497" s="184"/>
      <c r="AQ4497" s="184"/>
    </row>
    <row r="4498" spans="6:43" s="37" customFormat="1">
      <c r="F4498" s="131"/>
      <c r="J4498" s="131"/>
      <c r="N4498" s="131"/>
      <c r="W4498" s="5"/>
      <c r="Y4498" s="184"/>
      <c r="AA4498" s="184"/>
      <c r="AQ4498" s="184"/>
    </row>
    <row r="4499" spans="6:43" s="37" customFormat="1">
      <c r="F4499" s="131"/>
      <c r="J4499" s="131"/>
      <c r="N4499" s="131"/>
      <c r="W4499" s="5"/>
      <c r="Y4499" s="184"/>
      <c r="AA4499" s="184"/>
      <c r="AQ4499" s="184"/>
    </row>
    <row r="4500" spans="6:43" s="37" customFormat="1">
      <c r="F4500" s="131"/>
      <c r="J4500" s="131"/>
      <c r="N4500" s="131"/>
      <c r="W4500" s="5"/>
      <c r="Y4500" s="184"/>
      <c r="AA4500" s="184"/>
      <c r="AQ4500" s="184"/>
    </row>
    <row r="4501" spans="6:43" s="37" customFormat="1">
      <c r="F4501" s="131"/>
      <c r="J4501" s="131"/>
      <c r="N4501" s="131"/>
      <c r="W4501" s="5"/>
      <c r="Y4501" s="184"/>
      <c r="AA4501" s="184"/>
      <c r="AQ4501" s="184"/>
    </row>
    <row r="4502" spans="6:43" s="37" customFormat="1">
      <c r="F4502" s="131"/>
      <c r="J4502" s="131"/>
      <c r="N4502" s="131"/>
      <c r="W4502" s="5"/>
      <c r="Y4502" s="184"/>
      <c r="AA4502" s="184"/>
      <c r="AQ4502" s="184"/>
    </row>
    <row r="4503" spans="6:43" s="37" customFormat="1">
      <c r="F4503" s="131"/>
      <c r="J4503" s="131"/>
      <c r="N4503" s="131"/>
      <c r="W4503" s="5"/>
      <c r="Y4503" s="184"/>
      <c r="AA4503" s="184"/>
      <c r="AQ4503" s="184"/>
    </row>
    <row r="4504" spans="6:43" s="37" customFormat="1">
      <c r="F4504" s="131"/>
      <c r="J4504" s="131"/>
      <c r="N4504" s="131"/>
      <c r="W4504" s="5"/>
      <c r="Y4504" s="184"/>
      <c r="AA4504" s="184"/>
      <c r="AQ4504" s="184"/>
    </row>
    <row r="4505" spans="6:43" s="37" customFormat="1">
      <c r="F4505" s="131"/>
      <c r="J4505" s="131"/>
      <c r="N4505" s="131"/>
      <c r="W4505" s="5"/>
      <c r="Y4505" s="184"/>
      <c r="AA4505" s="184"/>
      <c r="AQ4505" s="184"/>
    </row>
    <row r="4506" spans="6:43" s="37" customFormat="1">
      <c r="F4506" s="131"/>
      <c r="J4506" s="131"/>
      <c r="N4506" s="131"/>
      <c r="W4506" s="5"/>
      <c r="Y4506" s="184"/>
      <c r="AA4506" s="184"/>
      <c r="AQ4506" s="184"/>
    </row>
    <row r="4507" spans="6:43" s="37" customFormat="1">
      <c r="F4507" s="131"/>
      <c r="J4507" s="131"/>
      <c r="N4507" s="131"/>
      <c r="W4507" s="5"/>
      <c r="Y4507" s="184"/>
      <c r="AA4507" s="184"/>
      <c r="AQ4507" s="184"/>
    </row>
    <row r="4508" spans="6:43" s="37" customFormat="1">
      <c r="F4508" s="131"/>
      <c r="J4508" s="131"/>
      <c r="N4508" s="131"/>
      <c r="W4508" s="5"/>
      <c r="Y4508" s="184"/>
      <c r="AA4508" s="184"/>
      <c r="AQ4508" s="184"/>
    </row>
    <row r="4509" spans="6:43" s="37" customFormat="1">
      <c r="F4509" s="131"/>
      <c r="J4509" s="131"/>
      <c r="N4509" s="131"/>
      <c r="W4509" s="5"/>
      <c r="Y4509" s="184"/>
      <c r="AA4509" s="184"/>
      <c r="AQ4509" s="184"/>
    </row>
    <row r="4510" spans="6:43" s="37" customFormat="1">
      <c r="F4510" s="131"/>
      <c r="J4510" s="131"/>
      <c r="N4510" s="131"/>
      <c r="W4510" s="5"/>
      <c r="Y4510" s="184"/>
      <c r="AA4510" s="184"/>
      <c r="AQ4510" s="184"/>
    </row>
    <row r="4511" spans="6:43" s="37" customFormat="1">
      <c r="F4511" s="131"/>
      <c r="J4511" s="131"/>
      <c r="N4511" s="131"/>
      <c r="W4511" s="5"/>
      <c r="Y4511" s="184"/>
      <c r="AA4511" s="184"/>
      <c r="AQ4511" s="184"/>
    </row>
    <row r="4512" spans="6:43" s="37" customFormat="1">
      <c r="F4512" s="131"/>
      <c r="J4512" s="131"/>
      <c r="N4512" s="131"/>
      <c r="W4512" s="5"/>
      <c r="Y4512" s="184"/>
      <c r="AA4512" s="184"/>
      <c r="AQ4512" s="184"/>
    </row>
    <row r="4513" spans="6:43" s="37" customFormat="1">
      <c r="F4513" s="131"/>
      <c r="J4513" s="131"/>
      <c r="N4513" s="131"/>
      <c r="W4513" s="5"/>
      <c r="Y4513" s="184"/>
      <c r="AA4513" s="184"/>
      <c r="AQ4513" s="184"/>
    </row>
    <row r="4514" spans="6:43" s="37" customFormat="1">
      <c r="F4514" s="131"/>
      <c r="J4514" s="131"/>
      <c r="N4514" s="131"/>
      <c r="W4514" s="5"/>
      <c r="Y4514" s="184"/>
      <c r="AA4514" s="184"/>
      <c r="AQ4514" s="184"/>
    </row>
    <row r="4515" spans="6:43" s="37" customFormat="1">
      <c r="F4515" s="131"/>
      <c r="J4515" s="131"/>
      <c r="N4515" s="131"/>
      <c r="W4515" s="5"/>
      <c r="Y4515" s="184"/>
      <c r="AA4515" s="184"/>
      <c r="AQ4515" s="184"/>
    </row>
    <row r="4516" spans="6:43" s="37" customFormat="1">
      <c r="F4516" s="131"/>
      <c r="J4516" s="131"/>
      <c r="N4516" s="131"/>
      <c r="W4516" s="5"/>
      <c r="Y4516" s="184"/>
      <c r="AA4516" s="184"/>
      <c r="AQ4516" s="184"/>
    </row>
    <row r="4517" spans="6:43" s="37" customFormat="1">
      <c r="F4517" s="131"/>
      <c r="J4517" s="131"/>
      <c r="N4517" s="131"/>
      <c r="W4517" s="5"/>
      <c r="Y4517" s="184"/>
      <c r="AA4517" s="184"/>
      <c r="AQ4517" s="184"/>
    </row>
    <row r="4518" spans="6:43" s="37" customFormat="1">
      <c r="F4518" s="131"/>
      <c r="J4518" s="131"/>
      <c r="N4518" s="131"/>
      <c r="W4518" s="5"/>
      <c r="Y4518" s="184"/>
      <c r="AA4518" s="184"/>
      <c r="AQ4518" s="184"/>
    </row>
    <row r="4519" spans="6:43" s="37" customFormat="1">
      <c r="F4519" s="131"/>
      <c r="J4519" s="131"/>
      <c r="N4519" s="131"/>
      <c r="W4519" s="5"/>
      <c r="Y4519" s="184"/>
      <c r="AA4519" s="184"/>
      <c r="AQ4519" s="184"/>
    </row>
    <row r="4520" spans="6:43" s="37" customFormat="1">
      <c r="F4520" s="131"/>
      <c r="J4520" s="131"/>
      <c r="N4520" s="131"/>
      <c r="W4520" s="5"/>
      <c r="Y4520" s="184"/>
      <c r="AA4520" s="184"/>
      <c r="AQ4520" s="184"/>
    </row>
    <row r="4521" spans="6:43" s="37" customFormat="1">
      <c r="F4521" s="131"/>
      <c r="J4521" s="131"/>
      <c r="N4521" s="131"/>
      <c r="W4521" s="5"/>
      <c r="Y4521" s="184"/>
      <c r="AA4521" s="184"/>
      <c r="AQ4521" s="184"/>
    </row>
    <row r="4522" spans="6:43" s="37" customFormat="1">
      <c r="F4522" s="131"/>
      <c r="J4522" s="131"/>
      <c r="N4522" s="131"/>
      <c r="W4522" s="5"/>
      <c r="Y4522" s="184"/>
      <c r="AA4522" s="184"/>
      <c r="AQ4522" s="184"/>
    </row>
    <row r="4523" spans="6:43" s="37" customFormat="1">
      <c r="F4523" s="131"/>
      <c r="J4523" s="131"/>
      <c r="N4523" s="131"/>
      <c r="W4523" s="5"/>
      <c r="Y4523" s="184"/>
      <c r="AA4523" s="184"/>
      <c r="AQ4523" s="184"/>
    </row>
    <row r="4524" spans="6:43" s="37" customFormat="1">
      <c r="F4524" s="131"/>
      <c r="J4524" s="131"/>
      <c r="N4524" s="131"/>
      <c r="W4524" s="5"/>
      <c r="Y4524" s="184"/>
      <c r="AA4524" s="184"/>
      <c r="AQ4524" s="184"/>
    </row>
    <row r="4525" spans="6:43" s="37" customFormat="1">
      <c r="F4525" s="131"/>
      <c r="J4525" s="131"/>
      <c r="N4525" s="131"/>
      <c r="W4525" s="5"/>
      <c r="Y4525" s="184"/>
      <c r="AA4525" s="184"/>
      <c r="AQ4525" s="184"/>
    </row>
    <row r="4526" spans="6:43" s="37" customFormat="1">
      <c r="F4526" s="131"/>
      <c r="J4526" s="131"/>
      <c r="N4526" s="131"/>
      <c r="W4526" s="5"/>
      <c r="Y4526" s="184"/>
      <c r="AA4526" s="184"/>
      <c r="AQ4526" s="184"/>
    </row>
    <row r="4527" spans="6:43" s="37" customFormat="1">
      <c r="F4527" s="131"/>
      <c r="J4527" s="131"/>
      <c r="N4527" s="131"/>
      <c r="W4527" s="5"/>
      <c r="Y4527" s="184"/>
      <c r="AA4527" s="184"/>
      <c r="AQ4527" s="184"/>
    </row>
    <row r="4528" spans="6:43" s="37" customFormat="1">
      <c r="F4528" s="131"/>
      <c r="J4528" s="131"/>
      <c r="N4528" s="131"/>
      <c r="W4528" s="5"/>
      <c r="Y4528" s="184"/>
      <c r="AA4528" s="184"/>
      <c r="AQ4528" s="184"/>
    </row>
    <row r="4529" spans="6:43" s="37" customFormat="1">
      <c r="F4529" s="131"/>
      <c r="J4529" s="131"/>
      <c r="N4529" s="131"/>
      <c r="W4529" s="5"/>
      <c r="Y4529" s="184"/>
      <c r="AA4529" s="184"/>
      <c r="AQ4529" s="184"/>
    </row>
    <row r="4530" spans="6:43" s="37" customFormat="1">
      <c r="F4530" s="131"/>
      <c r="J4530" s="131"/>
      <c r="N4530" s="131"/>
      <c r="W4530" s="5"/>
      <c r="Y4530" s="184"/>
      <c r="AA4530" s="184"/>
      <c r="AQ4530" s="184"/>
    </row>
    <row r="4531" spans="6:43" s="37" customFormat="1">
      <c r="F4531" s="131"/>
      <c r="J4531" s="131"/>
      <c r="N4531" s="131"/>
      <c r="W4531" s="5"/>
      <c r="Y4531" s="184"/>
      <c r="AA4531" s="184"/>
      <c r="AQ4531" s="184"/>
    </row>
    <row r="4532" spans="6:43" s="37" customFormat="1">
      <c r="F4532" s="131"/>
      <c r="J4532" s="131"/>
      <c r="N4532" s="131"/>
      <c r="W4532" s="5"/>
      <c r="Y4532" s="184"/>
      <c r="AA4532" s="184"/>
      <c r="AQ4532" s="184"/>
    </row>
    <row r="4533" spans="6:43" s="37" customFormat="1">
      <c r="F4533" s="131"/>
      <c r="J4533" s="131"/>
      <c r="N4533" s="131"/>
      <c r="W4533" s="5"/>
      <c r="Y4533" s="184"/>
      <c r="AA4533" s="184"/>
      <c r="AQ4533" s="184"/>
    </row>
    <row r="4534" spans="6:43" s="37" customFormat="1">
      <c r="F4534" s="131"/>
      <c r="J4534" s="131"/>
      <c r="N4534" s="131"/>
      <c r="W4534" s="5"/>
      <c r="Y4534" s="184"/>
      <c r="AA4534" s="184"/>
      <c r="AQ4534" s="184"/>
    </row>
    <row r="4535" spans="6:43" s="37" customFormat="1">
      <c r="F4535" s="131"/>
      <c r="J4535" s="131"/>
      <c r="N4535" s="131"/>
      <c r="W4535" s="5"/>
      <c r="Y4535" s="184"/>
      <c r="AA4535" s="184"/>
      <c r="AQ4535" s="184"/>
    </row>
    <row r="4536" spans="6:43" s="37" customFormat="1">
      <c r="F4536" s="131"/>
      <c r="J4536" s="131"/>
      <c r="N4536" s="131"/>
      <c r="W4536" s="5"/>
      <c r="Y4536" s="184"/>
      <c r="AA4536" s="184"/>
      <c r="AQ4536" s="184"/>
    </row>
    <row r="4537" spans="6:43" s="37" customFormat="1">
      <c r="F4537" s="131"/>
      <c r="J4537" s="131"/>
      <c r="N4537" s="131"/>
      <c r="W4537" s="5"/>
      <c r="Y4537" s="184"/>
      <c r="AA4537" s="184"/>
      <c r="AQ4537" s="184"/>
    </row>
    <row r="4538" spans="6:43" s="37" customFormat="1">
      <c r="F4538" s="131"/>
      <c r="J4538" s="131"/>
      <c r="N4538" s="131"/>
      <c r="W4538" s="5"/>
      <c r="Y4538" s="184"/>
      <c r="AA4538" s="184"/>
      <c r="AQ4538" s="184"/>
    </row>
    <row r="4539" spans="6:43" s="37" customFormat="1">
      <c r="F4539" s="131"/>
      <c r="J4539" s="131"/>
      <c r="N4539" s="131"/>
      <c r="W4539" s="5"/>
      <c r="Y4539" s="184"/>
      <c r="AA4539" s="184"/>
      <c r="AQ4539" s="184"/>
    </row>
    <row r="4540" spans="6:43" s="37" customFormat="1">
      <c r="F4540" s="131"/>
      <c r="J4540" s="131"/>
      <c r="N4540" s="131"/>
      <c r="W4540" s="5"/>
      <c r="Y4540" s="184"/>
      <c r="AA4540" s="184"/>
      <c r="AQ4540" s="184"/>
    </row>
    <row r="4541" spans="6:43" s="37" customFormat="1">
      <c r="F4541" s="131"/>
      <c r="J4541" s="131"/>
      <c r="N4541" s="131"/>
      <c r="W4541" s="5"/>
      <c r="Y4541" s="184"/>
      <c r="AA4541" s="184"/>
      <c r="AQ4541" s="184"/>
    </row>
    <row r="4542" spans="6:43" s="37" customFormat="1">
      <c r="F4542" s="131"/>
      <c r="J4542" s="131"/>
      <c r="N4542" s="131"/>
      <c r="W4542" s="5"/>
      <c r="Y4542" s="184"/>
      <c r="AA4542" s="184"/>
      <c r="AQ4542" s="184"/>
    </row>
    <row r="4543" spans="6:43" s="37" customFormat="1">
      <c r="F4543" s="131"/>
      <c r="J4543" s="131"/>
      <c r="N4543" s="131"/>
      <c r="W4543" s="5"/>
      <c r="Y4543" s="184"/>
      <c r="AA4543" s="184"/>
      <c r="AQ4543" s="184"/>
    </row>
    <row r="4544" spans="6:43" s="37" customFormat="1">
      <c r="F4544" s="131"/>
      <c r="J4544" s="131"/>
      <c r="N4544" s="131"/>
      <c r="W4544" s="5"/>
      <c r="Y4544" s="184"/>
      <c r="AA4544" s="184"/>
      <c r="AQ4544" s="184"/>
    </row>
    <row r="4545" spans="6:43" s="37" customFormat="1">
      <c r="F4545" s="131"/>
      <c r="J4545" s="131"/>
      <c r="N4545" s="131"/>
      <c r="W4545" s="5"/>
      <c r="Y4545" s="184"/>
      <c r="AA4545" s="184"/>
      <c r="AQ4545" s="184"/>
    </row>
    <row r="4546" spans="6:43" s="37" customFormat="1">
      <c r="F4546" s="131"/>
      <c r="J4546" s="131"/>
      <c r="N4546" s="131"/>
      <c r="W4546" s="5"/>
      <c r="Y4546" s="184"/>
      <c r="AA4546" s="184"/>
      <c r="AQ4546" s="184"/>
    </row>
    <row r="4547" spans="6:43" s="37" customFormat="1">
      <c r="F4547" s="131"/>
      <c r="J4547" s="131"/>
      <c r="N4547" s="131"/>
      <c r="W4547" s="5"/>
      <c r="Y4547" s="184"/>
      <c r="AA4547" s="184"/>
      <c r="AQ4547" s="184"/>
    </row>
    <row r="4548" spans="6:43" s="37" customFormat="1">
      <c r="F4548" s="131"/>
      <c r="J4548" s="131"/>
      <c r="N4548" s="131"/>
      <c r="W4548" s="5"/>
      <c r="Y4548" s="184"/>
      <c r="AA4548" s="184"/>
      <c r="AQ4548" s="184"/>
    </row>
    <row r="4549" spans="6:43" s="37" customFormat="1">
      <c r="F4549" s="131"/>
      <c r="J4549" s="131"/>
      <c r="N4549" s="131"/>
      <c r="W4549" s="5"/>
      <c r="Y4549" s="184"/>
      <c r="AA4549" s="184"/>
      <c r="AQ4549" s="184"/>
    </row>
    <row r="4550" spans="6:43" s="37" customFormat="1">
      <c r="F4550" s="131"/>
      <c r="J4550" s="131"/>
      <c r="N4550" s="131"/>
      <c r="W4550" s="5"/>
      <c r="Y4550" s="184"/>
      <c r="AA4550" s="184"/>
      <c r="AQ4550" s="184"/>
    </row>
    <row r="4551" spans="6:43" s="37" customFormat="1">
      <c r="F4551" s="131"/>
      <c r="J4551" s="131"/>
      <c r="N4551" s="131"/>
      <c r="W4551" s="5"/>
      <c r="Y4551" s="184"/>
      <c r="AA4551" s="184"/>
      <c r="AQ4551" s="184"/>
    </row>
    <row r="4552" spans="6:43" s="37" customFormat="1">
      <c r="F4552" s="131"/>
      <c r="J4552" s="131"/>
      <c r="N4552" s="131"/>
      <c r="W4552" s="5"/>
      <c r="Y4552" s="184"/>
      <c r="AA4552" s="184"/>
      <c r="AQ4552" s="184"/>
    </row>
    <row r="4553" spans="6:43" s="37" customFormat="1">
      <c r="F4553" s="131"/>
      <c r="J4553" s="131"/>
      <c r="N4553" s="131"/>
      <c r="W4553" s="5"/>
      <c r="Y4553" s="184"/>
      <c r="AA4553" s="184"/>
      <c r="AQ4553" s="184"/>
    </row>
    <row r="4554" spans="6:43" s="37" customFormat="1">
      <c r="F4554" s="131"/>
      <c r="J4554" s="131"/>
      <c r="N4554" s="131"/>
      <c r="W4554" s="5"/>
      <c r="Y4554" s="184"/>
      <c r="AA4554" s="184"/>
      <c r="AQ4554" s="184"/>
    </row>
    <row r="4555" spans="6:43" s="37" customFormat="1">
      <c r="F4555" s="131"/>
      <c r="J4555" s="131"/>
      <c r="N4555" s="131"/>
      <c r="W4555" s="5"/>
      <c r="Y4555" s="184"/>
      <c r="AA4555" s="184"/>
      <c r="AQ4555" s="184"/>
    </row>
    <row r="4556" spans="6:43" s="37" customFormat="1">
      <c r="F4556" s="131"/>
      <c r="J4556" s="131"/>
      <c r="N4556" s="131"/>
      <c r="W4556" s="5"/>
      <c r="Y4556" s="184"/>
      <c r="AA4556" s="184"/>
      <c r="AQ4556" s="184"/>
    </row>
    <row r="4557" spans="6:43" s="37" customFormat="1">
      <c r="F4557" s="131"/>
      <c r="J4557" s="131"/>
      <c r="N4557" s="131"/>
      <c r="W4557" s="5"/>
      <c r="Y4557" s="184"/>
      <c r="AA4557" s="184"/>
      <c r="AQ4557" s="184"/>
    </row>
    <row r="4558" spans="6:43" s="37" customFormat="1">
      <c r="F4558" s="131"/>
      <c r="J4558" s="131"/>
      <c r="N4558" s="131"/>
      <c r="W4558" s="5"/>
      <c r="Y4558" s="184"/>
      <c r="AA4558" s="184"/>
      <c r="AQ4558" s="184"/>
    </row>
    <row r="4559" spans="6:43" s="37" customFormat="1">
      <c r="F4559" s="131"/>
      <c r="J4559" s="131"/>
      <c r="N4559" s="131"/>
      <c r="W4559" s="5"/>
      <c r="Y4559" s="184"/>
      <c r="AA4559" s="184"/>
      <c r="AQ4559" s="184"/>
    </row>
    <row r="4560" spans="6:43" s="37" customFormat="1">
      <c r="F4560" s="131"/>
      <c r="J4560" s="131"/>
      <c r="N4560" s="131"/>
      <c r="W4560" s="5"/>
      <c r="Y4560" s="184"/>
      <c r="AA4560" s="184"/>
      <c r="AQ4560" s="184"/>
    </row>
    <row r="4561" spans="6:43" s="37" customFormat="1">
      <c r="F4561" s="131"/>
      <c r="J4561" s="131"/>
      <c r="N4561" s="131"/>
      <c r="W4561" s="5"/>
      <c r="Y4561" s="184"/>
      <c r="AA4561" s="184"/>
      <c r="AQ4561" s="184"/>
    </row>
    <row r="4562" spans="6:43" s="37" customFormat="1">
      <c r="F4562" s="131"/>
      <c r="J4562" s="131"/>
      <c r="N4562" s="131"/>
      <c r="W4562" s="5"/>
      <c r="Y4562" s="184"/>
      <c r="AA4562" s="184"/>
      <c r="AQ4562" s="184"/>
    </row>
    <row r="4563" spans="6:43" s="37" customFormat="1">
      <c r="F4563" s="131"/>
      <c r="J4563" s="131"/>
      <c r="N4563" s="131"/>
      <c r="W4563" s="5"/>
      <c r="Y4563" s="184"/>
      <c r="AA4563" s="184"/>
      <c r="AQ4563" s="184"/>
    </row>
    <row r="4564" spans="6:43" s="37" customFormat="1">
      <c r="F4564" s="131"/>
      <c r="J4564" s="131"/>
      <c r="N4564" s="131"/>
      <c r="W4564" s="5"/>
      <c r="Y4564" s="184"/>
      <c r="AA4564" s="184"/>
      <c r="AQ4564" s="184"/>
    </row>
    <row r="4565" spans="6:43" s="37" customFormat="1">
      <c r="F4565" s="131"/>
      <c r="J4565" s="131"/>
      <c r="N4565" s="131"/>
      <c r="W4565" s="5"/>
      <c r="Y4565" s="184"/>
      <c r="AA4565" s="184"/>
      <c r="AQ4565" s="184"/>
    </row>
    <row r="4566" spans="6:43" s="37" customFormat="1">
      <c r="F4566" s="131"/>
      <c r="J4566" s="131"/>
      <c r="N4566" s="131"/>
      <c r="W4566" s="5"/>
      <c r="Y4566" s="184"/>
      <c r="AA4566" s="184"/>
      <c r="AQ4566" s="184"/>
    </row>
    <row r="4567" spans="6:43" s="37" customFormat="1">
      <c r="F4567" s="131"/>
      <c r="J4567" s="131"/>
      <c r="N4567" s="131"/>
      <c r="W4567" s="5"/>
      <c r="Y4567" s="184"/>
      <c r="AA4567" s="184"/>
      <c r="AQ4567" s="184"/>
    </row>
    <row r="4568" spans="6:43" s="37" customFormat="1">
      <c r="F4568" s="131"/>
      <c r="J4568" s="131"/>
      <c r="N4568" s="131"/>
      <c r="W4568" s="5"/>
      <c r="Y4568" s="184"/>
      <c r="AA4568" s="184"/>
      <c r="AQ4568" s="184"/>
    </row>
    <row r="4569" spans="6:43" s="37" customFormat="1">
      <c r="F4569" s="131"/>
      <c r="J4569" s="131"/>
      <c r="N4569" s="131"/>
      <c r="W4569" s="5"/>
      <c r="Y4569" s="184"/>
      <c r="AA4569" s="184"/>
      <c r="AQ4569" s="184"/>
    </row>
    <row r="4570" spans="6:43" s="37" customFormat="1">
      <c r="F4570" s="131"/>
      <c r="J4570" s="131"/>
      <c r="N4570" s="131"/>
      <c r="W4570" s="5"/>
      <c r="Y4570" s="184"/>
      <c r="AA4570" s="184"/>
      <c r="AQ4570" s="184"/>
    </row>
    <row r="4571" spans="6:43" s="37" customFormat="1">
      <c r="F4571" s="131"/>
      <c r="J4571" s="131"/>
      <c r="N4571" s="131"/>
      <c r="W4571" s="5"/>
      <c r="Y4571" s="184"/>
      <c r="AA4571" s="184"/>
      <c r="AQ4571" s="184"/>
    </row>
    <row r="4572" spans="6:43" s="37" customFormat="1">
      <c r="F4572" s="131"/>
      <c r="J4572" s="131"/>
      <c r="N4572" s="131"/>
      <c r="W4572" s="5"/>
      <c r="Y4572" s="184"/>
      <c r="AA4572" s="184"/>
      <c r="AQ4572" s="184"/>
    </row>
    <row r="4573" spans="6:43" s="37" customFormat="1">
      <c r="F4573" s="131"/>
      <c r="J4573" s="131"/>
      <c r="N4573" s="131"/>
      <c r="W4573" s="5"/>
      <c r="Y4573" s="184"/>
      <c r="AA4573" s="184"/>
      <c r="AQ4573" s="184"/>
    </row>
    <row r="4574" spans="6:43" s="37" customFormat="1">
      <c r="F4574" s="131"/>
      <c r="J4574" s="131"/>
      <c r="N4574" s="131"/>
      <c r="W4574" s="5"/>
      <c r="Y4574" s="184"/>
      <c r="AA4574" s="184"/>
      <c r="AQ4574" s="184"/>
    </row>
    <row r="4575" spans="6:43" s="37" customFormat="1">
      <c r="F4575" s="131"/>
      <c r="J4575" s="131"/>
      <c r="N4575" s="131"/>
      <c r="W4575" s="5"/>
      <c r="Y4575" s="184"/>
      <c r="AA4575" s="184"/>
      <c r="AQ4575" s="184"/>
    </row>
    <row r="4576" spans="6:43" s="37" customFormat="1">
      <c r="F4576" s="131"/>
      <c r="J4576" s="131"/>
      <c r="N4576" s="131"/>
      <c r="W4576" s="5"/>
      <c r="Y4576" s="184"/>
      <c r="AA4576" s="184"/>
      <c r="AQ4576" s="184"/>
    </row>
    <row r="4577" spans="6:43" s="37" customFormat="1">
      <c r="F4577" s="131"/>
      <c r="J4577" s="131"/>
      <c r="N4577" s="131"/>
      <c r="W4577" s="5"/>
      <c r="Y4577" s="184"/>
      <c r="AA4577" s="184"/>
      <c r="AQ4577" s="184"/>
    </row>
    <row r="4578" spans="6:43" s="37" customFormat="1">
      <c r="F4578" s="131"/>
      <c r="J4578" s="131"/>
      <c r="N4578" s="131"/>
      <c r="W4578" s="5"/>
      <c r="Y4578" s="184"/>
      <c r="AA4578" s="184"/>
      <c r="AQ4578" s="184"/>
    </row>
    <row r="4579" spans="6:43" s="37" customFormat="1">
      <c r="F4579" s="131"/>
      <c r="J4579" s="131"/>
      <c r="N4579" s="131"/>
      <c r="W4579" s="5"/>
      <c r="Y4579" s="184"/>
      <c r="AA4579" s="184"/>
      <c r="AQ4579" s="184"/>
    </row>
    <row r="4580" spans="6:43" s="37" customFormat="1">
      <c r="F4580" s="131"/>
      <c r="J4580" s="131"/>
      <c r="N4580" s="131"/>
      <c r="W4580" s="5"/>
      <c r="Y4580" s="184"/>
      <c r="AA4580" s="184"/>
      <c r="AQ4580" s="184"/>
    </row>
    <row r="4581" spans="6:43" s="37" customFormat="1">
      <c r="F4581" s="131"/>
      <c r="J4581" s="131"/>
      <c r="N4581" s="131"/>
      <c r="W4581" s="5"/>
      <c r="Y4581" s="184"/>
      <c r="AA4581" s="184"/>
      <c r="AQ4581" s="184"/>
    </row>
    <row r="4582" spans="6:43" s="37" customFormat="1">
      <c r="F4582" s="131"/>
      <c r="J4582" s="131"/>
      <c r="N4582" s="131"/>
      <c r="W4582" s="5"/>
      <c r="Y4582" s="184"/>
      <c r="AA4582" s="184"/>
      <c r="AQ4582" s="184"/>
    </row>
    <row r="4583" spans="6:43" s="37" customFormat="1">
      <c r="F4583" s="131"/>
      <c r="J4583" s="131"/>
      <c r="N4583" s="131"/>
      <c r="W4583" s="5"/>
      <c r="Y4583" s="184"/>
      <c r="AA4583" s="184"/>
      <c r="AQ4583" s="184"/>
    </row>
    <row r="4584" spans="6:43" s="37" customFormat="1">
      <c r="F4584" s="131"/>
      <c r="J4584" s="131"/>
      <c r="N4584" s="131"/>
      <c r="W4584" s="5"/>
      <c r="Y4584" s="184"/>
      <c r="AA4584" s="184"/>
      <c r="AQ4584" s="184"/>
    </row>
    <row r="4585" spans="6:43" s="37" customFormat="1">
      <c r="F4585" s="131"/>
      <c r="J4585" s="131"/>
      <c r="N4585" s="131"/>
      <c r="W4585" s="5"/>
      <c r="Y4585" s="184"/>
      <c r="AA4585" s="184"/>
      <c r="AQ4585" s="184"/>
    </row>
    <row r="4586" spans="6:43" s="37" customFormat="1">
      <c r="F4586" s="131"/>
      <c r="J4586" s="131"/>
      <c r="N4586" s="131"/>
      <c r="W4586" s="5"/>
      <c r="Y4586" s="184"/>
      <c r="AA4586" s="184"/>
      <c r="AQ4586" s="184"/>
    </row>
    <row r="4587" spans="6:43" s="37" customFormat="1">
      <c r="F4587" s="131"/>
      <c r="J4587" s="131"/>
      <c r="N4587" s="131"/>
      <c r="W4587" s="5"/>
      <c r="Y4587" s="184"/>
      <c r="AA4587" s="184"/>
      <c r="AQ4587" s="184"/>
    </row>
    <row r="4588" spans="6:43" s="37" customFormat="1">
      <c r="F4588" s="131"/>
      <c r="J4588" s="131"/>
      <c r="N4588" s="131"/>
      <c r="W4588" s="5"/>
      <c r="Y4588" s="184"/>
      <c r="AA4588" s="184"/>
      <c r="AQ4588" s="184"/>
    </row>
    <row r="4589" spans="6:43" s="37" customFormat="1">
      <c r="F4589" s="131"/>
      <c r="J4589" s="131"/>
      <c r="N4589" s="131"/>
      <c r="W4589" s="5"/>
      <c r="Y4589" s="184"/>
      <c r="AA4589" s="184"/>
      <c r="AQ4589" s="184"/>
    </row>
    <row r="4590" spans="6:43" s="37" customFormat="1">
      <c r="F4590" s="131"/>
      <c r="J4590" s="131"/>
      <c r="N4590" s="131"/>
      <c r="W4590" s="5"/>
      <c r="Y4590" s="184"/>
      <c r="AA4590" s="184"/>
      <c r="AQ4590" s="184"/>
    </row>
    <row r="4591" spans="6:43" s="37" customFormat="1">
      <c r="F4591" s="131"/>
      <c r="J4591" s="131"/>
      <c r="N4591" s="131"/>
      <c r="W4591" s="5"/>
      <c r="Y4591" s="184"/>
      <c r="AA4591" s="184"/>
      <c r="AQ4591" s="184"/>
    </row>
    <row r="4592" spans="6:43" s="37" customFormat="1">
      <c r="F4592" s="131"/>
      <c r="J4592" s="131"/>
      <c r="N4592" s="131"/>
      <c r="W4592" s="5"/>
      <c r="Y4592" s="184"/>
      <c r="AA4592" s="184"/>
      <c r="AQ4592" s="184"/>
    </row>
    <row r="4593" spans="6:43" s="37" customFormat="1">
      <c r="F4593" s="131"/>
      <c r="J4593" s="131"/>
      <c r="N4593" s="131"/>
      <c r="W4593" s="5"/>
      <c r="Y4593" s="184"/>
      <c r="AA4593" s="184"/>
      <c r="AQ4593" s="184"/>
    </row>
    <row r="4594" spans="6:43" s="37" customFormat="1">
      <c r="F4594" s="131"/>
      <c r="J4594" s="131"/>
      <c r="N4594" s="131"/>
      <c r="W4594" s="5"/>
      <c r="Y4594" s="184"/>
      <c r="AA4594" s="184"/>
      <c r="AQ4594" s="184"/>
    </row>
    <row r="4595" spans="6:43" s="37" customFormat="1">
      <c r="F4595" s="131"/>
      <c r="J4595" s="131"/>
      <c r="N4595" s="131"/>
      <c r="W4595" s="5"/>
      <c r="Y4595" s="184"/>
      <c r="AA4595" s="184"/>
      <c r="AQ4595" s="184"/>
    </row>
    <row r="4596" spans="6:43" s="37" customFormat="1">
      <c r="F4596" s="131"/>
      <c r="J4596" s="131"/>
      <c r="N4596" s="131"/>
      <c r="W4596" s="5"/>
      <c r="Y4596" s="184"/>
      <c r="AA4596" s="184"/>
      <c r="AQ4596" s="184"/>
    </row>
    <row r="4597" spans="6:43" s="37" customFormat="1">
      <c r="F4597" s="131"/>
      <c r="J4597" s="131"/>
      <c r="N4597" s="131"/>
      <c r="W4597" s="5"/>
      <c r="Y4597" s="184"/>
      <c r="AA4597" s="184"/>
      <c r="AQ4597" s="184"/>
    </row>
    <row r="4598" spans="6:43" s="37" customFormat="1">
      <c r="F4598" s="131"/>
      <c r="J4598" s="131"/>
      <c r="N4598" s="131"/>
      <c r="W4598" s="5"/>
      <c r="Y4598" s="184"/>
      <c r="AA4598" s="184"/>
      <c r="AQ4598" s="184"/>
    </row>
    <row r="4599" spans="6:43" s="37" customFormat="1">
      <c r="F4599" s="131"/>
      <c r="J4599" s="131"/>
      <c r="N4599" s="131"/>
      <c r="W4599" s="5"/>
      <c r="Y4599" s="184"/>
      <c r="AA4599" s="184"/>
      <c r="AQ4599" s="184"/>
    </row>
    <row r="4600" spans="6:43" s="37" customFormat="1">
      <c r="F4600" s="131"/>
      <c r="J4600" s="131"/>
      <c r="N4600" s="131"/>
      <c r="W4600" s="5"/>
      <c r="Y4600" s="184"/>
      <c r="AA4600" s="184"/>
      <c r="AQ4600" s="184"/>
    </row>
    <row r="4601" spans="6:43" s="37" customFormat="1">
      <c r="F4601" s="131"/>
      <c r="J4601" s="131"/>
      <c r="N4601" s="131"/>
      <c r="W4601" s="5"/>
      <c r="Y4601" s="184"/>
      <c r="AA4601" s="184"/>
      <c r="AQ4601" s="184"/>
    </row>
    <row r="4602" spans="6:43" s="37" customFormat="1">
      <c r="F4602" s="131"/>
      <c r="J4602" s="131"/>
      <c r="N4602" s="131"/>
      <c r="W4602" s="5"/>
      <c r="Y4602" s="184"/>
      <c r="AA4602" s="184"/>
      <c r="AQ4602" s="184"/>
    </row>
    <row r="4603" spans="6:43" s="37" customFormat="1">
      <c r="F4603" s="131"/>
      <c r="J4603" s="131"/>
      <c r="N4603" s="131"/>
      <c r="W4603" s="5"/>
      <c r="Y4603" s="184"/>
      <c r="AA4603" s="184"/>
      <c r="AQ4603" s="184"/>
    </row>
    <row r="4604" spans="6:43" s="37" customFormat="1">
      <c r="F4604" s="131"/>
      <c r="J4604" s="131"/>
      <c r="N4604" s="131"/>
      <c r="W4604" s="5"/>
      <c r="Y4604" s="184"/>
      <c r="AA4604" s="184"/>
      <c r="AQ4604" s="184"/>
    </row>
    <row r="4605" spans="6:43" s="37" customFormat="1">
      <c r="F4605" s="131"/>
      <c r="J4605" s="131"/>
      <c r="N4605" s="131"/>
      <c r="W4605" s="5"/>
      <c r="Y4605" s="184"/>
      <c r="AA4605" s="184"/>
      <c r="AQ4605" s="184"/>
    </row>
    <row r="4606" spans="6:43" s="37" customFormat="1">
      <c r="F4606" s="131"/>
      <c r="J4606" s="131"/>
      <c r="N4606" s="131"/>
      <c r="W4606" s="5"/>
      <c r="Y4606" s="184"/>
      <c r="AA4606" s="184"/>
      <c r="AQ4606" s="184"/>
    </row>
    <row r="4607" spans="6:43" s="37" customFormat="1">
      <c r="F4607" s="131"/>
      <c r="J4607" s="131"/>
      <c r="N4607" s="131"/>
      <c r="W4607" s="5"/>
      <c r="Y4607" s="184"/>
      <c r="AA4607" s="184"/>
      <c r="AQ4607" s="184"/>
    </row>
    <row r="4608" spans="6:43" s="37" customFormat="1">
      <c r="F4608" s="131"/>
      <c r="J4608" s="131"/>
      <c r="N4608" s="131"/>
      <c r="W4608" s="5"/>
      <c r="Y4608" s="184"/>
      <c r="AA4608" s="184"/>
      <c r="AQ4608" s="184"/>
    </row>
    <row r="4609" spans="6:43" s="37" customFormat="1">
      <c r="F4609" s="131"/>
      <c r="J4609" s="131"/>
      <c r="N4609" s="131"/>
      <c r="W4609" s="5"/>
      <c r="Y4609" s="184"/>
      <c r="AA4609" s="184"/>
      <c r="AQ4609" s="184"/>
    </row>
    <row r="4610" spans="6:43" s="37" customFormat="1">
      <c r="F4610" s="131"/>
      <c r="J4610" s="131"/>
      <c r="N4610" s="131"/>
      <c r="W4610" s="5"/>
      <c r="Y4610" s="184"/>
      <c r="AA4610" s="184"/>
      <c r="AQ4610" s="184"/>
    </row>
    <row r="4611" spans="6:43" s="37" customFormat="1">
      <c r="F4611" s="131"/>
      <c r="J4611" s="131"/>
      <c r="N4611" s="131"/>
      <c r="W4611" s="5"/>
      <c r="Y4611" s="184"/>
      <c r="AA4611" s="184"/>
      <c r="AQ4611" s="184"/>
    </row>
    <row r="4612" spans="6:43" s="37" customFormat="1">
      <c r="F4612" s="131"/>
      <c r="J4612" s="131"/>
      <c r="N4612" s="131"/>
      <c r="W4612" s="5"/>
      <c r="Y4612" s="184"/>
      <c r="AA4612" s="184"/>
      <c r="AQ4612" s="184"/>
    </row>
    <row r="4613" spans="6:43" s="37" customFormat="1">
      <c r="F4613" s="131"/>
      <c r="J4613" s="131"/>
      <c r="N4613" s="131"/>
      <c r="W4613" s="5"/>
      <c r="Y4613" s="184"/>
      <c r="AA4613" s="184"/>
      <c r="AQ4613" s="184"/>
    </row>
    <row r="4614" spans="6:43" s="37" customFormat="1">
      <c r="F4614" s="131"/>
      <c r="J4614" s="131"/>
      <c r="N4614" s="131"/>
      <c r="W4614" s="5"/>
      <c r="Y4614" s="184"/>
      <c r="AA4614" s="184"/>
      <c r="AQ4614" s="184"/>
    </row>
    <row r="4615" spans="6:43" s="37" customFormat="1">
      <c r="F4615" s="131"/>
      <c r="J4615" s="131"/>
      <c r="N4615" s="131"/>
      <c r="W4615" s="5"/>
      <c r="Y4615" s="184"/>
      <c r="AA4615" s="184"/>
      <c r="AQ4615" s="184"/>
    </row>
    <row r="4616" spans="6:43" s="37" customFormat="1">
      <c r="F4616" s="131"/>
      <c r="J4616" s="131"/>
      <c r="N4616" s="131"/>
      <c r="W4616" s="5"/>
      <c r="Y4616" s="184"/>
      <c r="AA4616" s="184"/>
      <c r="AQ4616" s="184"/>
    </row>
    <row r="4617" spans="6:43" s="37" customFormat="1">
      <c r="F4617" s="131"/>
      <c r="J4617" s="131"/>
      <c r="N4617" s="131"/>
      <c r="W4617" s="5"/>
      <c r="Y4617" s="184"/>
      <c r="AA4617" s="184"/>
      <c r="AQ4617" s="184"/>
    </row>
    <row r="4618" spans="6:43" s="37" customFormat="1">
      <c r="F4618" s="131"/>
      <c r="J4618" s="131"/>
      <c r="N4618" s="131"/>
      <c r="W4618" s="5"/>
      <c r="Y4618" s="184"/>
      <c r="AA4618" s="184"/>
      <c r="AQ4618" s="184"/>
    </row>
    <row r="4619" spans="6:43" s="37" customFormat="1">
      <c r="F4619" s="131"/>
      <c r="J4619" s="131"/>
      <c r="N4619" s="131"/>
      <c r="W4619" s="5"/>
      <c r="Y4619" s="184"/>
      <c r="AA4619" s="184"/>
      <c r="AQ4619" s="184"/>
    </row>
    <row r="4620" spans="6:43" s="37" customFormat="1">
      <c r="F4620" s="131"/>
      <c r="J4620" s="131"/>
      <c r="N4620" s="131"/>
      <c r="W4620" s="5"/>
      <c r="Y4620" s="184"/>
      <c r="AA4620" s="184"/>
      <c r="AQ4620" s="184"/>
    </row>
    <row r="4621" spans="6:43" s="37" customFormat="1">
      <c r="F4621" s="131"/>
      <c r="J4621" s="131"/>
      <c r="N4621" s="131"/>
      <c r="W4621" s="5"/>
      <c r="Y4621" s="184"/>
      <c r="AA4621" s="184"/>
      <c r="AQ4621" s="184"/>
    </row>
    <row r="4622" spans="6:43" s="37" customFormat="1">
      <c r="F4622" s="131"/>
      <c r="J4622" s="131"/>
      <c r="N4622" s="131"/>
      <c r="W4622" s="5"/>
      <c r="Y4622" s="184"/>
      <c r="AA4622" s="184"/>
      <c r="AQ4622" s="184"/>
    </row>
    <row r="4623" spans="6:43" s="37" customFormat="1">
      <c r="F4623" s="131"/>
      <c r="J4623" s="131"/>
      <c r="N4623" s="131"/>
      <c r="W4623" s="5"/>
      <c r="Y4623" s="184"/>
      <c r="AA4623" s="184"/>
      <c r="AQ4623" s="184"/>
    </row>
    <row r="4624" spans="6:43" s="37" customFormat="1">
      <c r="F4624" s="131"/>
      <c r="J4624" s="131"/>
      <c r="N4624" s="131"/>
      <c r="W4624" s="5"/>
      <c r="Y4624" s="184"/>
      <c r="AA4624" s="184"/>
      <c r="AQ4624" s="184"/>
    </row>
    <row r="4625" spans="6:43" s="37" customFormat="1">
      <c r="F4625" s="131"/>
      <c r="J4625" s="131"/>
      <c r="N4625" s="131"/>
      <c r="W4625" s="5"/>
      <c r="Y4625" s="184"/>
      <c r="AA4625" s="184"/>
      <c r="AQ4625" s="184"/>
    </row>
    <row r="4626" spans="6:43" s="37" customFormat="1">
      <c r="F4626" s="131"/>
      <c r="J4626" s="131"/>
      <c r="N4626" s="131"/>
      <c r="W4626" s="5"/>
      <c r="Y4626" s="184"/>
      <c r="AA4626" s="184"/>
      <c r="AQ4626" s="184"/>
    </row>
    <row r="4627" spans="6:43" s="37" customFormat="1">
      <c r="F4627" s="131"/>
      <c r="J4627" s="131"/>
      <c r="N4627" s="131"/>
      <c r="W4627" s="5"/>
      <c r="Y4627" s="184"/>
      <c r="AA4627" s="184"/>
      <c r="AQ4627" s="184"/>
    </row>
    <row r="4628" spans="6:43" s="37" customFormat="1">
      <c r="F4628" s="131"/>
      <c r="J4628" s="131"/>
      <c r="N4628" s="131"/>
      <c r="W4628" s="5"/>
      <c r="Y4628" s="184"/>
      <c r="AA4628" s="184"/>
      <c r="AQ4628" s="184"/>
    </row>
    <row r="4629" spans="6:43" s="37" customFormat="1">
      <c r="F4629" s="131"/>
      <c r="J4629" s="131"/>
      <c r="N4629" s="131"/>
      <c r="W4629" s="5"/>
      <c r="Y4629" s="184"/>
      <c r="AA4629" s="184"/>
      <c r="AQ4629" s="184"/>
    </row>
    <row r="4630" spans="6:43" s="37" customFormat="1">
      <c r="F4630" s="131"/>
      <c r="J4630" s="131"/>
      <c r="N4630" s="131"/>
      <c r="W4630" s="5"/>
      <c r="Y4630" s="184"/>
      <c r="AA4630" s="184"/>
      <c r="AQ4630" s="184"/>
    </row>
    <row r="4631" spans="6:43" s="37" customFormat="1">
      <c r="F4631" s="131"/>
      <c r="J4631" s="131"/>
      <c r="N4631" s="131"/>
      <c r="W4631" s="5"/>
      <c r="Y4631" s="184"/>
      <c r="AA4631" s="184"/>
      <c r="AQ4631" s="184"/>
    </row>
    <row r="4632" spans="6:43" s="37" customFormat="1">
      <c r="F4632" s="131"/>
      <c r="J4632" s="131"/>
      <c r="N4632" s="131"/>
      <c r="W4632" s="5"/>
      <c r="Y4632" s="184"/>
      <c r="AA4632" s="184"/>
      <c r="AQ4632" s="184"/>
    </row>
    <row r="4633" spans="6:43" s="37" customFormat="1">
      <c r="F4633" s="131"/>
      <c r="J4633" s="131"/>
      <c r="N4633" s="131"/>
      <c r="W4633" s="5"/>
      <c r="Y4633" s="184"/>
      <c r="AA4633" s="184"/>
      <c r="AQ4633" s="184"/>
    </row>
    <row r="4634" spans="6:43" s="37" customFormat="1">
      <c r="F4634" s="131"/>
      <c r="J4634" s="131"/>
      <c r="N4634" s="131"/>
      <c r="W4634" s="5"/>
      <c r="Y4634" s="184"/>
      <c r="AA4634" s="184"/>
      <c r="AQ4634" s="184"/>
    </row>
    <row r="4635" spans="6:43" s="37" customFormat="1">
      <c r="F4635" s="131"/>
      <c r="J4635" s="131"/>
      <c r="N4635" s="131"/>
      <c r="W4635" s="5"/>
      <c r="Y4635" s="184"/>
      <c r="AA4635" s="184"/>
      <c r="AQ4635" s="184"/>
    </row>
    <row r="4636" spans="6:43" s="37" customFormat="1">
      <c r="F4636" s="131"/>
      <c r="J4636" s="131"/>
      <c r="N4636" s="131"/>
      <c r="W4636" s="5"/>
      <c r="Y4636" s="184"/>
      <c r="AA4636" s="184"/>
      <c r="AQ4636" s="184"/>
    </row>
    <row r="4637" spans="6:43" s="37" customFormat="1">
      <c r="F4637" s="131"/>
      <c r="J4637" s="131"/>
      <c r="N4637" s="131"/>
      <c r="W4637" s="5"/>
      <c r="Y4637" s="184"/>
      <c r="AA4637" s="184"/>
      <c r="AQ4637" s="184"/>
    </row>
    <row r="4638" spans="6:43" s="37" customFormat="1">
      <c r="F4638" s="131"/>
      <c r="J4638" s="131"/>
      <c r="N4638" s="131"/>
      <c r="W4638" s="5"/>
      <c r="Y4638" s="184"/>
      <c r="AA4638" s="184"/>
      <c r="AQ4638" s="184"/>
    </row>
    <row r="4639" spans="6:43" s="37" customFormat="1">
      <c r="F4639" s="131"/>
      <c r="J4639" s="131"/>
      <c r="N4639" s="131"/>
      <c r="W4639" s="5"/>
      <c r="Y4639" s="184"/>
      <c r="AA4639" s="184"/>
      <c r="AQ4639" s="184"/>
    </row>
    <row r="4640" spans="6:43" s="37" customFormat="1">
      <c r="F4640" s="131"/>
      <c r="J4640" s="131"/>
      <c r="N4640" s="131"/>
      <c r="W4640" s="5"/>
      <c r="Y4640" s="184"/>
      <c r="AA4640" s="184"/>
      <c r="AQ4640" s="184"/>
    </row>
    <row r="4641" spans="6:43" s="37" customFormat="1">
      <c r="F4641" s="131"/>
      <c r="J4641" s="131"/>
      <c r="N4641" s="131"/>
      <c r="W4641" s="5"/>
      <c r="Y4641" s="184"/>
      <c r="AA4641" s="184"/>
      <c r="AQ4641" s="184"/>
    </row>
    <row r="4642" spans="6:43" s="37" customFormat="1">
      <c r="F4642" s="131"/>
      <c r="J4642" s="131"/>
      <c r="N4642" s="131"/>
      <c r="W4642" s="5"/>
      <c r="Y4642" s="184"/>
      <c r="AA4642" s="184"/>
      <c r="AQ4642" s="184"/>
    </row>
    <row r="4643" spans="6:43" s="37" customFormat="1">
      <c r="F4643" s="131"/>
      <c r="J4643" s="131"/>
      <c r="N4643" s="131"/>
      <c r="W4643" s="5"/>
      <c r="Y4643" s="184"/>
      <c r="AA4643" s="184"/>
      <c r="AQ4643" s="184"/>
    </row>
    <row r="4644" spans="6:43" s="37" customFormat="1">
      <c r="F4644" s="131"/>
      <c r="J4644" s="131"/>
      <c r="N4644" s="131"/>
      <c r="W4644" s="5"/>
      <c r="Y4644" s="184"/>
      <c r="AA4644" s="184"/>
      <c r="AQ4644" s="184"/>
    </row>
    <row r="4645" spans="6:43" s="37" customFormat="1">
      <c r="F4645" s="131"/>
      <c r="J4645" s="131"/>
      <c r="N4645" s="131"/>
      <c r="W4645" s="5"/>
      <c r="Y4645" s="184"/>
      <c r="AA4645" s="184"/>
      <c r="AQ4645" s="184"/>
    </row>
    <row r="4646" spans="6:43" s="37" customFormat="1">
      <c r="F4646" s="131"/>
      <c r="J4646" s="131"/>
      <c r="N4646" s="131"/>
      <c r="W4646" s="5"/>
      <c r="Y4646" s="184"/>
      <c r="AA4646" s="184"/>
      <c r="AQ4646" s="184"/>
    </row>
    <row r="4647" spans="6:43" s="37" customFormat="1">
      <c r="F4647" s="131"/>
      <c r="J4647" s="131"/>
      <c r="N4647" s="131"/>
      <c r="W4647" s="5"/>
      <c r="Y4647" s="184"/>
      <c r="AA4647" s="184"/>
      <c r="AQ4647" s="184"/>
    </row>
    <row r="4648" spans="6:43" s="37" customFormat="1">
      <c r="F4648" s="131"/>
      <c r="J4648" s="131"/>
      <c r="N4648" s="131"/>
      <c r="W4648" s="5"/>
      <c r="Y4648" s="184"/>
      <c r="AA4648" s="184"/>
      <c r="AQ4648" s="184"/>
    </row>
    <row r="4649" spans="6:43" s="37" customFormat="1">
      <c r="F4649" s="131"/>
      <c r="J4649" s="131"/>
      <c r="N4649" s="131"/>
      <c r="W4649" s="5"/>
      <c r="Y4649" s="184"/>
      <c r="AA4649" s="184"/>
      <c r="AQ4649" s="184"/>
    </row>
    <row r="4650" spans="6:43" s="37" customFormat="1">
      <c r="F4650" s="131"/>
      <c r="J4650" s="131"/>
      <c r="N4650" s="131"/>
      <c r="W4650" s="5"/>
      <c r="Y4650" s="184"/>
      <c r="AA4650" s="184"/>
      <c r="AQ4650" s="184"/>
    </row>
    <row r="4651" spans="6:43" s="37" customFormat="1">
      <c r="F4651" s="131"/>
      <c r="J4651" s="131"/>
      <c r="N4651" s="131"/>
      <c r="W4651" s="5"/>
      <c r="Y4651" s="184"/>
      <c r="AA4651" s="184"/>
      <c r="AQ4651" s="184"/>
    </row>
    <row r="4652" spans="6:43" s="37" customFormat="1">
      <c r="F4652" s="131"/>
      <c r="J4652" s="131"/>
      <c r="N4652" s="131"/>
      <c r="W4652" s="5"/>
      <c r="Y4652" s="184"/>
      <c r="AA4652" s="184"/>
      <c r="AQ4652" s="184"/>
    </row>
    <row r="4653" spans="6:43" s="37" customFormat="1">
      <c r="F4653" s="131"/>
      <c r="J4653" s="131"/>
      <c r="N4653" s="131"/>
      <c r="W4653" s="5"/>
      <c r="Y4653" s="184"/>
      <c r="AA4653" s="184"/>
      <c r="AQ4653" s="184"/>
    </row>
    <row r="4654" spans="6:43" s="37" customFormat="1">
      <c r="F4654" s="131"/>
      <c r="J4654" s="131"/>
      <c r="N4654" s="131"/>
      <c r="W4654" s="5"/>
      <c r="Y4654" s="184"/>
      <c r="AA4654" s="184"/>
      <c r="AQ4654" s="184"/>
    </row>
    <row r="4655" spans="6:43" s="37" customFormat="1">
      <c r="F4655" s="131"/>
      <c r="J4655" s="131"/>
      <c r="N4655" s="131"/>
      <c r="W4655" s="5"/>
      <c r="Y4655" s="184"/>
      <c r="AA4655" s="184"/>
      <c r="AQ4655" s="184"/>
    </row>
    <row r="4656" spans="6:43" s="37" customFormat="1">
      <c r="F4656" s="131"/>
      <c r="J4656" s="131"/>
      <c r="N4656" s="131"/>
      <c r="W4656" s="5"/>
      <c r="Y4656" s="184"/>
      <c r="AA4656" s="184"/>
      <c r="AQ4656" s="184"/>
    </row>
    <row r="4657" spans="6:43" s="37" customFormat="1">
      <c r="F4657" s="131"/>
      <c r="J4657" s="131"/>
      <c r="N4657" s="131"/>
      <c r="W4657" s="5"/>
      <c r="Y4657" s="184"/>
      <c r="AA4657" s="184"/>
      <c r="AQ4657" s="184"/>
    </row>
    <row r="4658" spans="6:43" s="37" customFormat="1">
      <c r="F4658" s="131"/>
      <c r="J4658" s="131"/>
      <c r="N4658" s="131"/>
      <c r="W4658" s="5"/>
      <c r="Y4658" s="184"/>
      <c r="AA4658" s="184"/>
      <c r="AQ4658" s="184"/>
    </row>
    <row r="4659" spans="6:43" s="37" customFormat="1">
      <c r="F4659" s="131"/>
      <c r="J4659" s="131"/>
      <c r="N4659" s="131"/>
      <c r="W4659" s="5"/>
      <c r="Y4659" s="184"/>
      <c r="AA4659" s="184"/>
      <c r="AQ4659" s="184"/>
    </row>
    <row r="4660" spans="6:43" s="37" customFormat="1">
      <c r="F4660" s="131"/>
      <c r="J4660" s="131"/>
      <c r="N4660" s="131"/>
      <c r="W4660" s="5"/>
      <c r="Y4660" s="184"/>
      <c r="AA4660" s="184"/>
      <c r="AQ4660" s="184"/>
    </row>
    <row r="4661" spans="6:43" s="37" customFormat="1">
      <c r="F4661" s="131"/>
      <c r="J4661" s="131"/>
      <c r="N4661" s="131"/>
      <c r="W4661" s="5"/>
      <c r="Y4661" s="184"/>
      <c r="AA4661" s="184"/>
      <c r="AQ4661" s="184"/>
    </row>
    <row r="4662" spans="6:43" s="37" customFormat="1">
      <c r="F4662" s="131"/>
      <c r="J4662" s="131"/>
      <c r="N4662" s="131"/>
      <c r="W4662" s="5"/>
      <c r="Y4662" s="184"/>
      <c r="AA4662" s="184"/>
      <c r="AQ4662" s="184"/>
    </row>
    <row r="4663" spans="6:43" s="37" customFormat="1">
      <c r="F4663" s="131"/>
      <c r="J4663" s="131"/>
      <c r="N4663" s="131"/>
      <c r="W4663" s="5"/>
      <c r="Y4663" s="184"/>
      <c r="AA4663" s="184"/>
      <c r="AQ4663" s="184"/>
    </row>
    <row r="4664" spans="6:43" s="37" customFormat="1">
      <c r="F4664" s="131"/>
      <c r="J4664" s="131"/>
      <c r="N4664" s="131"/>
      <c r="W4664" s="5"/>
      <c r="Y4664" s="184"/>
      <c r="AA4664" s="184"/>
      <c r="AQ4664" s="184"/>
    </row>
    <row r="4665" spans="6:43" s="37" customFormat="1">
      <c r="F4665" s="131"/>
      <c r="J4665" s="131"/>
      <c r="N4665" s="131"/>
      <c r="W4665" s="5"/>
      <c r="Y4665" s="184"/>
      <c r="AA4665" s="184"/>
      <c r="AQ4665" s="184"/>
    </row>
    <row r="4666" spans="6:43" s="37" customFormat="1">
      <c r="F4666" s="131"/>
      <c r="J4666" s="131"/>
      <c r="N4666" s="131"/>
      <c r="W4666" s="5"/>
      <c r="Y4666" s="184"/>
      <c r="AA4666" s="184"/>
      <c r="AQ4666" s="184"/>
    </row>
    <row r="4667" spans="6:43" s="37" customFormat="1">
      <c r="F4667" s="131"/>
      <c r="J4667" s="131"/>
      <c r="N4667" s="131"/>
      <c r="W4667" s="5"/>
      <c r="Y4667" s="184"/>
      <c r="AA4667" s="184"/>
      <c r="AQ4667" s="184"/>
    </row>
    <row r="4668" spans="6:43" s="37" customFormat="1">
      <c r="F4668" s="131"/>
      <c r="J4668" s="131"/>
      <c r="N4668" s="131"/>
      <c r="W4668" s="5"/>
      <c r="Y4668" s="184"/>
      <c r="AA4668" s="184"/>
      <c r="AQ4668" s="184"/>
    </row>
    <row r="4669" spans="6:43" s="37" customFormat="1">
      <c r="F4669" s="131"/>
      <c r="J4669" s="131"/>
      <c r="N4669" s="131"/>
      <c r="W4669" s="5"/>
      <c r="Y4669" s="184"/>
      <c r="AA4669" s="184"/>
      <c r="AQ4669" s="184"/>
    </row>
    <row r="4670" spans="6:43" s="37" customFormat="1">
      <c r="F4670" s="131"/>
      <c r="J4670" s="131"/>
      <c r="N4670" s="131"/>
      <c r="W4670" s="5"/>
      <c r="Y4670" s="184"/>
      <c r="AA4670" s="184"/>
      <c r="AQ4670" s="184"/>
    </row>
    <row r="4671" spans="6:43" s="37" customFormat="1">
      <c r="F4671" s="131"/>
      <c r="J4671" s="131"/>
      <c r="N4671" s="131"/>
      <c r="W4671" s="5"/>
      <c r="Y4671" s="184"/>
      <c r="AA4671" s="184"/>
      <c r="AQ4671" s="184"/>
    </row>
    <row r="4672" spans="6:43" s="37" customFormat="1">
      <c r="F4672" s="131"/>
      <c r="J4672" s="131"/>
      <c r="N4672" s="131"/>
      <c r="W4672" s="5"/>
      <c r="Y4672" s="184"/>
      <c r="AA4672" s="184"/>
      <c r="AQ4672" s="184"/>
    </row>
    <row r="4673" spans="6:43" s="37" customFormat="1">
      <c r="F4673" s="131"/>
      <c r="J4673" s="131"/>
      <c r="N4673" s="131"/>
      <c r="W4673" s="5"/>
      <c r="Y4673" s="184"/>
      <c r="AA4673" s="184"/>
      <c r="AQ4673" s="184"/>
    </row>
    <row r="4674" spans="6:43" s="37" customFormat="1">
      <c r="F4674" s="131"/>
      <c r="J4674" s="131"/>
      <c r="N4674" s="131"/>
      <c r="W4674" s="5"/>
      <c r="Y4674" s="184"/>
      <c r="AA4674" s="184"/>
      <c r="AQ4674" s="184"/>
    </row>
    <row r="4675" spans="6:43" s="37" customFormat="1">
      <c r="F4675" s="131"/>
      <c r="J4675" s="131"/>
      <c r="N4675" s="131"/>
      <c r="W4675" s="5"/>
      <c r="Y4675" s="184"/>
      <c r="AA4675" s="184"/>
      <c r="AQ4675" s="184"/>
    </row>
    <row r="4676" spans="6:43" s="37" customFormat="1">
      <c r="F4676" s="131"/>
      <c r="J4676" s="131"/>
      <c r="N4676" s="131"/>
      <c r="W4676" s="5"/>
      <c r="Y4676" s="184"/>
      <c r="AA4676" s="184"/>
      <c r="AQ4676" s="184"/>
    </row>
    <row r="4677" spans="6:43" s="37" customFormat="1">
      <c r="F4677" s="131"/>
      <c r="J4677" s="131"/>
      <c r="N4677" s="131"/>
      <c r="W4677" s="5"/>
      <c r="Y4677" s="184"/>
      <c r="AA4677" s="184"/>
      <c r="AQ4677" s="184"/>
    </row>
    <row r="4678" spans="6:43" s="37" customFormat="1">
      <c r="F4678" s="131"/>
      <c r="J4678" s="131"/>
      <c r="N4678" s="131"/>
      <c r="W4678" s="5"/>
      <c r="Y4678" s="184"/>
      <c r="AA4678" s="184"/>
      <c r="AQ4678" s="184"/>
    </row>
    <row r="4679" spans="6:43" s="37" customFormat="1">
      <c r="F4679" s="131"/>
      <c r="J4679" s="131"/>
      <c r="N4679" s="131"/>
      <c r="W4679" s="5"/>
      <c r="Y4679" s="184"/>
      <c r="AA4679" s="184"/>
      <c r="AQ4679" s="184"/>
    </row>
    <row r="4680" spans="6:43" s="37" customFormat="1">
      <c r="F4680" s="131"/>
      <c r="J4680" s="131"/>
      <c r="N4680" s="131"/>
      <c r="W4680" s="5"/>
      <c r="Y4680" s="184"/>
      <c r="AA4680" s="184"/>
      <c r="AQ4680" s="184"/>
    </row>
    <row r="4681" spans="6:43" s="37" customFormat="1">
      <c r="F4681" s="131"/>
      <c r="J4681" s="131"/>
      <c r="N4681" s="131"/>
      <c r="W4681" s="5"/>
      <c r="Y4681" s="184"/>
      <c r="AA4681" s="184"/>
      <c r="AQ4681" s="184"/>
    </row>
    <row r="4682" spans="6:43" s="37" customFormat="1">
      <c r="F4682" s="131"/>
      <c r="J4682" s="131"/>
      <c r="N4682" s="131"/>
      <c r="W4682" s="5"/>
      <c r="Y4682" s="184"/>
      <c r="AA4682" s="184"/>
      <c r="AQ4682" s="184"/>
    </row>
    <row r="4683" spans="6:43" s="37" customFormat="1">
      <c r="F4683" s="131"/>
      <c r="J4683" s="131"/>
      <c r="N4683" s="131"/>
      <c r="W4683" s="5"/>
      <c r="Y4683" s="184"/>
      <c r="AA4683" s="184"/>
      <c r="AQ4683" s="184"/>
    </row>
    <row r="4684" spans="6:43" s="37" customFormat="1">
      <c r="F4684" s="131"/>
      <c r="J4684" s="131"/>
      <c r="N4684" s="131"/>
      <c r="W4684" s="5"/>
      <c r="Y4684" s="184"/>
      <c r="AA4684" s="184"/>
      <c r="AQ4684" s="184"/>
    </row>
    <row r="4685" spans="6:43" s="37" customFormat="1">
      <c r="F4685" s="131"/>
      <c r="J4685" s="131"/>
      <c r="N4685" s="131"/>
      <c r="W4685" s="5"/>
      <c r="Y4685" s="184"/>
      <c r="AA4685" s="184"/>
      <c r="AQ4685" s="184"/>
    </row>
    <row r="4686" spans="6:43" s="37" customFormat="1">
      <c r="F4686" s="131"/>
      <c r="J4686" s="131"/>
      <c r="N4686" s="131"/>
      <c r="W4686" s="5"/>
      <c r="Y4686" s="184"/>
      <c r="AA4686" s="184"/>
      <c r="AQ4686" s="184"/>
    </row>
    <row r="4687" spans="6:43" s="37" customFormat="1">
      <c r="F4687" s="131"/>
      <c r="J4687" s="131"/>
      <c r="N4687" s="131"/>
      <c r="W4687" s="5"/>
      <c r="Y4687" s="184"/>
      <c r="AA4687" s="184"/>
      <c r="AQ4687" s="184"/>
    </row>
    <row r="4688" spans="6:43" s="37" customFormat="1">
      <c r="F4688" s="131"/>
      <c r="J4688" s="131"/>
      <c r="N4688" s="131"/>
      <c r="W4688" s="5"/>
      <c r="Y4688" s="184"/>
      <c r="AA4688" s="184"/>
      <c r="AQ4688" s="184"/>
    </row>
    <row r="4689" spans="6:43" s="37" customFormat="1">
      <c r="F4689" s="131"/>
      <c r="J4689" s="131"/>
      <c r="N4689" s="131"/>
      <c r="W4689" s="5"/>
      <c r="Y4689" s="184"/>
      <c r="AA4689" s="184"/>
      <c r="AQ4689" s="184"/>
    </row>
    <row r="4690" spans="6:43" s="37" customFormat="1">
      <c r="F4690" s="131"/>
      <c r="J4690" s="131"/>
      <c r="N4690" s="131"/>
      <c r="W4690" s="5"/>
      <c r="Y4690" s="184"/>
      <c r="AA4690" s="184"/>
      <c r="AQ4690" s="184"/>
    </row>
    <row r="4691" spans="6:43" s="37" customFormat="1">
      <c r="F4691" s="131"/>
      <c r="J4691" s="131"/>
      <c r="N4691" s="131"/>
      <c r="W4691" s="5"/>
      <c r="Y4691" s="184"/>
      <c r="AA4691" s="184"/>
      <c r="AQ4691" s="184"/>
    </row>
    <row r="4692" spans="6:43" s="37" customFormat="1">
      <c r="F4692" s="131"/>
      <c r="J4692" s="131"/>
      <c r="N4692" s="131"/>
      <c r="W4692" s="5"/>
      <c r="Y4692" s="184"/>
      <c r="AA4692" s="184"/>
      <c r="AQ4692" s="184"/>
    </row>
    <row r="4693" spans="6:43" s="37" customFormat="1">
      <c r="F4693" s="131"/>
      <c r="J4693" s="131"/>
      <c r="N4693" s="131"/>
      <c r="W4693" s="5"/>
      <c r="Y4693" s="184"/>
      <c r="AA4693" s="184"/>
      <c r="AQ4693" s="184"/>
    </row>
    <row r="4694" spans="6:43" s="37" customFormat="1">
      <c r="F4694" s="131"/>
      <c r="J4694" s="131"/>
      <c r="N4694" s="131"/>
      <c r="W4694" s="5"/>
      <c r="Y4694" s="184"/>
      <c r="AA4694" s="184"/>
      <c r="AQ4694" s="184"/>
    </row>
    <row r="4695" spans="6:43" s="37" customFormat="1">
      <c r="F4695" s="131"/>
      <c r="J4695" s="131"/>
      <c r="N4695" s="131"/>
      <c r="W4695" s="5"/>
      <c r="Y4695" s="184"/>
      <c r="AA4695" s="184"/>
      <c r="AQ4695" s="184"/>
    </row>
    <row r="4696" spans="6:43" s="37" customFormat="1">
      <c r="F4696" s="131"/>
      <c r="J4696" s="131"/>
      <c r="N4696" s="131"/>
      <c r="W4696" s="5"/>
      <c r="Y4696" s="184"/>
      <c r="AA4696" s="184"/>
      <c r="AQ4696" s="184"/>
    </row>
    <row r="4697" spans="6:43" s="37" customFormat="1">
      <c r="F4697" s="131"/>
      <c r="J4697" s="131"/>
      <c r="N4697" s="131"/>
      <c r="W4697" s="5"/>
      <c r="Y4697" s="184"/>
      <c r="AA4697" s="184"/>
      <c r="AQ4697" s="184"/>
    </row>
    <row r="4698" spans="6:43" s="37" customFormat="1">
      <c r="F4698" s="131"/>
      <c r="J4698" s="131"/>
      <c r="N4698" s="131"/>
      <c r="W4698" s="5"/>
      <c r="Y4698" s="184"/>
      <c r="AA4698" s="184"/>
      <c r="AQ4698" s="184"/>
    </row>
    <row r="4699" spans="6:43" s="37" customFormat="1">
      <c r="F4699" s="131"/>
      <c r="J4699" s="131"/>
      <c r="N4699" s="131"/>
      <c r="W4699" s="5"/>
      <c r="Y4699" s="184"/>
      <c r="AA4699" s="184"/>
      <c r="AQ4699" s="184"/>
    </row>
    <row r="4700" spans="6:43" s="37" customFormat="1">
      <c r="F4700" s="131"/>
      <c r="J4700" s="131"/>
      <c r="N4700" s="131"/>
      <c r="W4700" s="5"/>
      <c r="Y4700" s="184"/>
      <c r="AA4700" s="184"/>
      <c r="AQ4700" s="184"/>
    </row>
    <row r="4701" spans="6:43" s="37" customFormat="1">
      <c r="F4701" s="131"/>
      <c r="J4701" s="131"/>
      <c r="N4701" s="131"/>
      <c r="W4701" s="5"/>
      <c r="Y4701" s="184"/>
      <c r="AA4701" s="184"/>
      <c r="AQ4701" s="184"/>
    </row>
    <row r="4702" spans="6:43" s="37" customFormat="1">
      <c r="F4702" s="131"/>
      <c r="J4702" s="131"/>
      <c r="N4702" s="131"/>
      <c r="W4702" s="5"/>
      <c r="Y4702" s="184"/>
      <c r="AA4702" s="184"/>
      <c r="AQ4702" s="184"/>
    </row>
    <row r="4703" spans="6:43" s="37" customFormat="1">
      <c r="F4703" s="131"/>
      <c r="J4703" s="131"/>
      <c r="N4703" s="131"/>
      <c r="W4703" s="5"/>
      <c r="Y4703" s="184"/>
      <c r="AA4703" s="184"/>
      <c r="AQ4703" s="184"/>
    </row>
    <row r="4704" spans="6:43" s="37" customFormat="1">
      <c r="F4704" s="131"/>
      <c r="J4704" s="131"/>
      <c r="N4704" s="131"/>
      <c r="W4704" s="5"/>
      <c r="Y4704" s="184"/>
      <c r="AA4704" s="184"/>
      <c r="AQ4704" s="184"/>
    </row>
    <row r="4705" spans="6:43" s="37" customFormat="1">
      <c r="F4705" s="131"/>
      <c r="J4705" s="131"/>
      <c r="N4705" s="131"/>
      <c r="W4705" s="5"/>
      <c r="Y4705" s="184"/>
      <c r="AA4705" s="184"/>
      <c r="AQ4705" s="184"/>
    </row>
    <row r="4706" spans="6:43" s="37" customFormat="1">
      <c r="F4706" s="131"/>
      <c r="J4706" s="131"/>
      <c r="N4706" s="131"/>
      <c r="W4706" s="5"/>
      <c r="Y4706" s="184"/>
      <c r="AA4706" s="184"/>
      <c r="AQ4706" s="184"/>
    </row>
    <row r="4707" spans="6:43" s="37" customFormat="1">
      <c r="F4707" s="131"/>
      <c r="J4707" s="131"/>
      <c r="N4707" s="131"/>
      <c r="W4707" s="5"/>
      <c r="Y4707" s="184"/>
      <c r="AA4707" s="184"/>
      <c r="AQ4707" s="184"/>
    </row>
    <row r="4708" spans="6:43" s="37" customFormat="1">
      <c r="F4708" s="131"/>
      <c r="J4708" s="131"/>
      <c r="N4708" s="131"/>
      <c r="W4708" s="5"/>
      <c r="Y4708" s="184"/>
      <c r="AA4708" s="184"/>
      <c r="AQ4708" s="184"/>
    </row>
    <row r="4709" spans="6:43" s="37" customFormat="1">
      <c r="F4709" s="131"/>
      <c r="J4709" s="131"/>
      <c r="N4709" s="131"/>
      <c r="W4709" s="5"/>
      <c r="Y4709" s="184"/>
      <c r="AA4709" s="184"/>
      <c r="AQ4709" s="184"/>
    </row>
    <row r="4710" spans="6:43" s="37" customFormat="1">
      <c r="F4710" s="131"/>
      <c r="J4710" s="131"/>
      <c r="N4710" s="131"/>
      <c r="W4710" s="5"/>
      <c r="Y4710" s="184"/>
      <c r="AA4710" s="184"/>
      <c r="AQ4710" s="184"/>
    </row>
    <row r="4711" spans="6:43" s="37" customFormat="1">
      <c r="F4711" s="131"/>
      <c r="J4711" s="131"/>
      <c r="N4711" s="131"/>
      <c r="W4711" s="5"/>
      <c r="Y4711" s="184"/>
      <c r="AA4711" s="184"/>
      <c r="AQ4711" s="184"/>
    </row>
    <row r="4712" spans="6:43" s="37" customFormat="1">
      <c r="F4712" s="131"/>
      <c r="J4712" s="131"/>
      <c r="N4712" s="131"/>
      <c r="W4712" s="5"/>
      <c r="Y4712" s="184"/>
      <c r="AA4712" s="184"/>
      <c r="AQ4712" s="184"/>
    </row>
    <row r="4713" spans="6:43" s="37" customFormat="1">
      <c r="F4713" s="131"/>
      <c r="J4713" s="131"/>
      <c r="N4713" s="131"/>
      <c r="W4713" s="5"/>
      <c r="Y4713" s="184"/>
      <c r="AA4713" s="184"/>
      <c r="AQ4713" s="184"/>
    </row>
    <row r="4714" spans="6:43" s="37" customFormat="1">
      <c r="F4714" s="131"/>
      <c r="J4714" s="131"/>
      <c r="N4714" s="131"/>
      <c r="W4714" s="5"/>
      <c r="Y4714" s="184"/>
      <c r="AA4714" s="184"/>
      <c r="AQ4714" s="184"/>
    </row>
    <row r="4715" spans="6:43" s="37" customFormat="1">
      <c r="F4715" s="131"/>
      <c r="J4715" s="131"/>
      <c r="N4715" s="131"/>
      <c r="W4715" s="5"/>
      <c r="Y4715" s="184"/>
      <c r="AA4715" s="184"/>
      <c r="AQ4715" s="184"/>
    </row>
    <row r="4716" spans="6:43" s="37" customFormat="1">
      <c r="F4716" s="131"/>
      <c r="J4716" s="131"/>
      <c r="N4716" s="131"/>
      <c r="W4716" s="5"/>
      <c r="Y4716" s="184"/>
      <c r="AA4716" s="184"/>
      <c r="AQ4716" s="184"/>
    </row>
    <row r="4717" spans="6:43" s="37" customFormat="1">
      <c r="F4717" s="131"/>
      <c r="J4717" s="131"/>
      <c r="N4717" s="131"/>
      <c r="W4717" s="5"/>
      <c r="Y4717" s="184"/>
      <c r="AA4717" s="184"/>
      <c r="AQ4717" s="184"/>
    </row>
    <row r="4718" spans="6:43" s="37" customFormat="1">
      <c r="F4718" s="131"/>
      <c r="J4718" s="131"/>
      <c r="N4718" s="131"/>
      <c r="W4718" s="5"/>
      <c r="Y4718" s="184"/>
      <c r="AA4718" s="184"/>
      <c r="AQ4718" s="184"/>
    </row>
    <row r="4719" spans="6:43" s="37" customFormat="1">
      <c r="F4719" s="131"/>
      <c r="J4719" s="131"/>
      <c r="N4719" s="131"/>
      <c r="W4719" s="5"/>
      <c r="Y4719" s="184"/>
      <c r="AA4719" s="184"/>
      <c r="AQ4719" s="184"/>
    </row>
    <row r="4720" spans="6:43" s="37" customFormat="1">
      <c r="F4720" s="131"/>
      <c r="J4720" s="131"/>
      <c r="N4720" s="131"/>
      <c r="W4720" s="5"/>
      <c r="Y4720" s="184"/>
      <c r="AA4720" s="184"/>
      <c r="AQ4720" s="184"/>
    </row>
    <row r="4721" spans="6:43" s="37" customFormat="1">
      <c r="F4721" s="131"/>
      <c r="J4721" s="131"/>
      <c r="N4721" s="131"/>
      <c r="W4721" s="5"/>
      <c r="Y4721" s="184"/>
      <c r="AA4721" s="184"/>
      <c r="AQ4721" s="184"/>
    </row>
    <row r="4722" spans="6:43" s="37" customFormat="1">
      <c r="F4722" s="131"/>
      <c r="J4722" s="131"/>
      <c r="N4722" s="131"/>
      <c r="W4722" s="5"/>
      <c r="Y4722" s="184"/>
      <c r="AA4722" s="184"/>
      <c r="AQ4722" s="184"/>
    </row>
    <row r="4723" spans="6:43" s="37" customFormat="1">
      <c r="F4723" s="131"/>
      <c r="J4723" s="131"/>
      <c r="N4723" s="131"/>
      <c r="W4723" s="5"/>
      <c r="Y4723" s="184"/>
      <c r="AA4723" s="184"/>
      <c r="AQ4723" s="184"/>
    </row>
    <row r="4724" spans="6:43" s="37" customFormat="1">
      <c r="F4724" s="131"/>
      <c r="J4724" s="131"/>
      <c r="N4724" s="131"/>
      <c r="W4724" s="5"/>
      <c r="Y4724" s="184"/>
      <c r="AA4724" s="184"/>
      <c r="AQ4724" s="184"/>
    </row>
    <row r="4725" spans="6:43" s="37" customFormat="1">
      <c r="F4725" s="131"/>
      <c r="J4725" s="131"/>
      <c r="N4725" s="131"/>
      <c r="W4725" s="5"/>
      <c r="Y4725" s="184"/>
      <c r="AA4725" s="184"/>
      <c r="AQ4725" s="184"/>
    </row>
    <row r="4726" spans="6:43" s="37" customFormat="1">
      <c r="F4726" s="131"/>
      <c r="J4726" s="131"/>
      <c r="N4726" s="131"/>
      <c r="W4726" s="5"/>
      <c r="Y4726" s="184"/>
      <c r="AA4726" s="184"/>
      <c r="AQ4726" s="184"/>
    </row>
    <row r="4727" spans="6:43" s="37" customFormat="1">
      <c r="F4727" s="131"/>
      <c r="J4727" s="131"/>
      <c r="N4727" s="131"/>
      <c r="W4727" s="5"/>
      <c r="Y4727" s="184"/>
      <c r="AA4727" s="184"/>
      <c r="AQ4727" s="184"/>
    </row>
    <row r="4728" spans="6:43" s="37" customFormat="1">
      <c r="F4728" s="131"/>
      <c r="J4728" s="131"/>
      <c r="N4728" s="131"/>
      <c r="W4728" s="5"/>
      <c r="Y4728" s="184"/>
      <c r="AA4728" s="184"/>
      <c r="AQ4728" s="184"/>
    </row>
    <row r="4729" spans="6:43" s="37" customFormat="1">
      <c r="F4729" s="131"/>
      <c r="J4729" s="131"/>
      <c r="N4729" s="131"/>
      <c r="W4729" s="5"/>
      <c r="Y4729" s="184"/>
      <c r="AA4729" s="184"/>
      <c r="AQ4729" s="184"/>
    </row>
    <row r="4730" spans="6:43" s="37" customFormat="1">
      <c r="F4730" s="131"/>
      <c r="J4730" s="131"/>
      <c r="N4730" s="131"/>
      <c r="W4730" s="5"/>
      <c r="Y4730" s="184"/>
      <c r="AA4730" s="184"/>
      <c r="AQ4730" s="184"/>
    </row>
    <row r="4731" spans="6:43" s="37" customFormat="1">
      <c r="F4731" s="131"/>
      <c r="J4731" s="131"/>
      <c r="N4731" s="131"/>
      <c r="W4731" s="5"/>
      <c r="Y4731" s="184"/>
      <c r="AA4731" s="184"/>
      <c r="AQ4731" s="184"/>
    </row>
    <row r="4732" spans="6:43" s="37" customFormat="1">
      <c r="F4732" s="131"/>
      <c r="J4732" s="131"/>
      <c r="N4732" s="131"/>
      <c r="W4732" s="5"/>
      <c r="Y4732" s="184"/>
      <c r="AA4732" s="184"/>
      <c r="AQ4732" s="184"/>
    </row>
    <row r="4733" spans="6:43" s="37" customFormat="1">
      <c r="F4733" s="131"/>
      <c r="J4733" s="131"/>
      <c r="N4733" s="131"/>
      <c r="W4733" s="5"/>
      <c r="Y4733" s="184"/>
      <c r="AA4733" s="184"/>
      <c r="AQ4733" s="184"/>
    </row>
    <row r="4734" spans="6:43" s="37" customFormat="1">
      <c r="F4734" s="131"/>
      <c r="J4734" s="131"/>
      <c r="N4734" s="131"/>
      <c r="W4734" s="5"/>
      <c r="Y4734" s="184"/>
      <c r="AA4734" s="184"/>
      <c r="AQ4734" s="184"/>
    </row>
    <row r="4735" spans="6:43" s="37" customFormat="1">
      <c r="F4735" s="131"/>
      <c r="J4735" s="131"/>
      <c r="N4735" s="131"/>
      <c r="W4735" s="5"/>
      <c r="Y4735" s="184"/>
      <c r="AA4735" s="184"/>
      <c r="AQ4735" s="184"/>
    </row>
    <row r="4736" spans="6:43" s="37" customFormat="1">
      <c r="F4736" s="131"/>
      <c r="J4736" s="131"/>
      <c r="N4736" s="131"/>
      <c r="W4736" s="5"/>
      <c r="Y4736" s="184"/>
      <c r="AA4736" s="184"/>
      <c r="AQ4736" s="184"/>
    </row>
    <row r="4737" spans="6:43" s="37" customFormat="1">
      <c r="F4737" s="131"/>
      <c r="J4737" s="131"/>
      <c r="N4737" s="131"/>
      <c r="W4737" s="5"/>
      <c r="Y4737" s="184"/>
      <c r="AA4737" s="184"/>
      <c r="AQ4737" s="184"/>
    </row>
    <row r="4738" spans="6:43" s="37" customFormat="1">
      <c r="F4738" s="131"/>
      <c r="J4738" s="131"/>
      <c r="N4738" s="131"/>
      <c r="W4738" s="5"/>
      <c r="Y4738" s="184"/>
      <c r="AA4738" s="184"/>
      <c r="AQ4738" s="184"/>
    </row>
    <row r="4739" spans="6:43" s="37" customFormat="1">
      <c r="F4739" s="131"/>
      <c r="J4739" s="131"/>
      <c r="N4739" s="131"/>
      <c r="W4739" s="5"/>
      <c r="Y4739" s="184"/>
      <c r="AA4739" s="184"/>
      <c r="AQ4739" s="184"/>
    </row>
    <row r="4740" spans="6:43" s="37" customFormat="1">
      <c r="F4740" s="131"/>
      <c r="J4740" s="131"/>
      <c r="N4740" s="131"/>
      <c r="W4740" s="5"/>
      <c r="Y4740" s="184"/>
      <c r="AA4740" s="184"/>
      <c r="AQ4740" s="184"/>
    </row>
    <row r="4741" spans="6:43" s="37" customFormat="1">
      <c r="F4741" s="131"/>
      <c r="J4741" s="131"/>
      <c r="N4741" s="131"/>
      <c r="W4741" s="5"/>
      <c r="Y4741" s="184"/>
      <c r="AA4741" s="184"/>
      <c r="AQ4741" s="184"/>
    </row>
    <row r="4742" spans="6:43" s="37" customFormat="1">
      <c r="F4742" s="131"/>
      <c r="J4742" s="131"/>
      <c r="N4742" s="131"/>
      <c r="W4742" s="5"/>
      <c r="Y4742" s="184"/>
      <c r="AA4742" s="184"/>
      <c r="AQ4742" s="184"/>
    </row>
    <row r="4743" spans="6:43" s="37" customFormat="1">
      <c r="F4743" s="131"/>
      <c r="J4743" s="131"/>
      <c r="N4743" s="131"/>
      <c r="W4743" s="5"/>
      <c r="Y4743" s="184"/>
      <c r="AA4743" s="184"/>
      <c r="AQ4743" s="184"/>
    </row>
    <row r="4744" spans="6:43" s="37" customFormat="1">
      <c r="F4744" s="131"/>
      <c r="J4744" s="131"/>
      <c r="N4744" s="131"/>
      <c r="W4744" s="5"/>
      <c r="Y4744" s="184"/>
      <c r="AA4744" s="184"/>
      <c r="AQ4744" s="184"/>
    </row>
    <row r="4745" spans="6:43" s="37" customFormat="1">
      <c r="F4745" s="131"/>
      <c r="J4745" s="131"/>
      <c r="N4745" s="131"/>
      <c r="W4745" s="5"/>
      <c r="Y4745" s="184"/>
      <c r="AA4745" s="184"/>
      <c r="AQ4745" s="184"/>
    </row>
    <row r="4746" spans="6:43" s="37" customFormat="1">
      <c r="F4746" s="131"/>
      <c r="J4746" s="131"/>
      <c r="N4746" s="131"/>
      <c r="W4746" s="5"/>
      <c r="Y4746" s="184"/>
      <c r="AA4746" s="184"/>
      <c r="AQ4746" s="184"/>
    </row>
    <row r="4747" spans="6:43" s="37" customFormat="1">
      <c r="F4747" s="131"/>
      <c r="J4747" s="131"/>
      <c r="N4747" s="131"/>
      <c r="W4747" s="5"/>
      <c r="Y4747" s="184"/>
      <c r="AA4747" s="184"/>
      <c r="AQ4747" s="184"/>
    </row>
    <row r="4748" spans="6:43" s="37" customFormat="1">
      <c r="F4748" s="131"/>
      <c r="J4748" s="131"/>
      <c r="N4748" s="131"/>
      <c r="W4748" s="5"/>
      <c r="Y4748" s="184"/>
      <c r="AA4748" s="184"/>
      <c r="AQ4748" s="184"/>
    </row>
    <row r="4749" spans="6:43" s="37" customFormat="1">
      <c r="F4749" s="131"/>
      <c r="J4749" s="131"/>
      <c r="N4749" s="131"/>
      <c r="W4749" s="5"/>
      <c r="Y4749" s="184"/>
      <c r="AA4749" s="184"/>
      <c r="AQ4749" s="184"/>
    </row>
    <row r="4750" spans="6:43" s="37" customFormat="1">
      <c r="F4750" s="131"/>
      <c r="J4750" s="131"/>
      <c r="N4750" s="131"/>
      <c r="W4750" s="5"/>
      <c r="Y4750" s="184"/>
      <c r="AA4750" s="184"/>
      <c r="AQ4750" s="184"/>
    </row>
    <row r="4751" spans="6:43" s="37" customFormat="1">
      <c r="F4751" s="131"/>
      <c r="J4751" s="131"/>
      <c r="N4751" s="131"/>
      <c r="W4751" s="5"/>
      <c r="Y4751" s="184"/>
      <c r="AA4751" s="184"/>
      <c r="AQ4751" s="184"/>
    </row>
    <row r="4752" spans="6:43" s="37" customFormat="1">
      <c r="F4752" s="131"/>
      <c r="J4752" s="131"/>
      <c r="N4752" s="131"/>
      <c r="W4752" s="5"/>
      <c r="Y4752" s="184"/>
      <c r="AA4752" s="184"/>
      <c r="AQ4752" s="184"/>
    </row>
    <row r="4753" spans="6:43" s="37" customFormat="1">
      <c r="F4753" s="131"/>
      <c r="J4753" s="131"/>
      <c r="N4753" s="131"/>
      <c r="W4753" s="5"/>
      <c r="Y4753" s="184"/>
      <c r="AA4753" s="184"/>
      <c r="AQ4753" s="184"/>
    </row>
    <row r="4754" spans="6:43" s="37" customFormat="1">
      <c r="F4754" s="131"/>
      <c r="J4754" s="131"/>
      <c r="N4754" s="131"/>
      <c r="W4754" s="5"/>
      <c r="Y4754" s="184"/>
      <c r="AA4754" s="184"/>
      <c r="AQ4754" s="184"/>
    </row>
    <row r="4755" spans="6:43" s="37" customFormat="1">
      <c r="F4755" s="131"/>
      <c r="J4755" s="131"/>
      <c r="N4755" s="131"/>
      <c r="W4755" s="5"/>
      <c r="Y4755" s="184"/>
      <c r="AA4755" s="184"/>
      <c r="AQ4755" s="184"/>
    </row>
    <row r="4756" spans="6:43" s="37" customFormat="1">
      <c r="F4756" s="131"/>
      <c r="J4756" s="131"/>
      <c r="N4756" s="131"/>
      <c r="W4756" s="5"/>
      <c r="Y4756" s="184"/>
      <c r="AA4756" s="184"/>
      <c r="AQ4756" s="184"/>
    </row>
    <row r="4757" spans="6:43" s="37" customFormat="1">
      <c r="F4757" s="131"/>
      <c r="J4757" s="131"/>
      <c r="N4757" s="131"/>
      <c r="W4757" s="5"/>
      <c r="Y4757" s="184"/>
      <c r="AA4757" s="184"/>
      <c r="AQ4757" s="184"/>
    </row>
    <row r="4758" spans="6:43" s="37" customFormat="1">
      <c r="F4758" s="131"/>
      <c r="J4758" s="131"/>
      <c r="N4758" s="131"/>
      <c r="W4758" s="5"/>
      <c r="Y4758" s="184"/>
      <c r="AA4758" s="184"/>
      <c r="AQ4758" s="184"/>
    </row>
    <row r="4759" spans="6:43" s="37" customFormat="1">
      <c r="F4759" s="131"/>
      <c r="J4759" s="131"/>
      <c r="N4759" s="131"/>
      <c r="W4759" s="5"/>
      <c r="Y4759" s="184"/>
      <c r="AA4759" s="184"/>
      <c r="AQ4759" s="184"/>
    </row>
    <row r="4760" spans="6:43" s="37" customFormat="1">
      <c r="F4760" s="131"/>
      <c r="J4760" s="131"/>
      <c r="N4760" s="131"/>
      <c r="W4760" s="5"/>
      <c r="Y4760" s="184"/>
      <c r="AA4760" s="184"/>
      <c r="AQ4760" s="184"/>
    </row>
    <row r="4761" spans="6:43" s="37" customFormat="1">
      <c r="F4761" s="131"/>
      <c r="J4761" s="131"/>
      <c r="N4761" s="131"/>
      <c r="W4761" s="5"/>
      <c r="Y4761" s="184"/>
      <c r="AA4761" s="184"/>
      <c r="AQ4761" s="184"/>
    </row>
    <row r="4762" spans="6:43" s="37" customFormat="1">
      <c r="F4762" s="131"/>
      <c r="J4762" s="131"/>
      <c r="N4762" s="131"/>
      <c r="W4762" s="5"/>
      <c r="Y4762" s="184"/>
      <c r="AA4762" s="184"/>
      <c r="AQ4762" s="184"/>
    </row>
    <row r="4763" spans="6:43" s="37" customFormat="1">
      <c r="F4763" s="131"/>
      <c r="J4763" s="131"/>
      <c r="N4763" s="131"/>
      <c r="W4763" s="5"/>
      <c r="Y4763" s="184"/>
      <c r="AA4763" s="184"/>
      <c r="AQ4763" s="184"/>
    </row>
    <row r="4764" spans="6:43" s="37" customFormat="1">
      <c r="F4764" s="131"/>
      <c r="J4764" s="131"/>
      <c r="N4764" s="131"/>
      <c r="W4764" s="5"/>
      <c r="Y4764" s="184"/>
      <c r="AA4764" s="184"/>
      <c r="AQ4764" s="184"/>
    </row>
    <row r="4765" spans="6:43" s="37" customFormat="1">
      <c r="F4765" s="131"/>
      <c r="J4765" s="131"/>
      <c r="N4765" s="131"/>
      <c r="W4765" s="5"/>
      <c r="Y4765" s="184"/>
      <c r="AA4765" s="184"/>
      <c r="AQ4765" s="184"/>
    </row>
    <row r="4766" spans="6:43" s="37" customFormat="1">
      <c r="F4766" s="131"/>
      <c r="J4766" s="131"/>
      <c r="N4766" s="131"/>
      <c r="W4766" s="5"/>
      <c r="Y4766" s="184"/>
      <c r="AA4766" s="184"/>
      <c r="AQ4766" s="184"/>
    </row>
    <row r="4767" spans="6:43" s="37" customFormat="1">
      <c r="F4767" s="131"/>
      <c r="J4767" s="131"/>
      <c r="N4767" s="131"/>
      <c r="W4767" s="5"/>
      <c r="Y4767" s="184"/>
      <c r="AA4767" s="184"/>
      <c r="AQ4767" s="184"/>
    </row>
    <row r="4768" spans="6:43" s="37" customFormat="1">
      <c r="F4768" s="131"/>
      <c r="J4768" s="131"/>
      <c r="N4768" s="131"/>
      <c r="W4768" s="5"/>
      <c r="Y4768" s="184"/>
      <c r="AA4768" s="184"/>
      <c r="AQ4768" s="184"/>
    </row>
    <row r="4769" spans="6:43" s="37" customFormat="1">
      <c r="F4769" s="131"/>
      <c r="J4769" s="131"/>
      <c r="N4769" s="131"/>
      <c r="W4769" s="5"/>
      <c r="Y4769" s="184"/>
      <c r="AA4769" s="184"/>
      <c r="AQ4769" s="184"/>
    </row>
    <row r="4770" spans="6:43" s="37" customFormat="1">
      <c r="F4770" s="131"/>
      <c r="J4770" s="131"/>
      <c r="N4770" s="131"/>
      <c r="W4770" s="5"/>
      <c r="Y4770" s="184"/>
      <c r="AA4770" s="184"/>
      <c r="AQ4770" s="184"/>
    </row>
    <row r="4771" spans="6:43" s="37" customFormat="1">
      <c r="F4771" s="131"/>
      <c r="J4771" s="131"/>
      <c r="N4771" s="131"/>
      <c r="W4771" s="5"/>
      <c r="Y4771" s="184"/>
      <c r="AA4771" s="184"/>
      <c r="AQ4771" s="184"/>
    </row>
  </sheetData>
  <sheetProtection algorithmName="SHA-512" hashValue="XJzrhd294oXT0Ujh2BjOGfaPhlVWquWIGThiyCCQ+mnCyr5jLhurubYKURYl3YMMNEnZBvqyyjB9FESWrvxHWA==" saltValue="DCLkNY6KPRBs2aN/Dd4iBA==" spinCount="100000" sheet="1" selectLockedCells="1" selectUnlockedCells="1"/>
  <sortState xmlns:xlrd2="http://schemas.microsoft.com/office/spreadsheetml/2017/richdata2" ref="AB4:AB76">
    <sortCondition ref="AB4:AB76"/>
  </sortState>
  <mergeCells count="1">
    <mergeCell ref="A2:A3"/>
  </mergeCells>
  <phoneticPr fontId="49" type="noConversion"/>
  <conditionalFormatting sqref="X33">
    <cfRule type="cellIs" dxfId="288" priority="1" operator="between">
      <formula>0</formula>
      <formula>0</formula>
    </cfRule>
    <cfRule type="cellIs" dxfId="287" priority="2" operator="between">
      <formula>0</formula>
      <formula>0</formula>
    </cfRule>
    <cfRule type="cellIs" dxfId="286" priority="3" operator="between">
      <formula>0</formula>
      <formula>0</formula>
    </cfRule>
  </conditionalFormatting>
  <conditionalFormatting sqref="X82">
    <cfRule type="cellIs" dxfId="285" priority="10" operator="between">
      <formula>0</formula>
      <formula>0</formula>
    </cfRule>
    <cfRule type="cellIs" dxfId="284" priority="11" operator="between">
      <formula>0</formula>
      <formula>0</formula>
    </cfRule>
    <cfRule type="cellIs" dxfId="283" priority="12" operator="between">
      <formula>0</formula>
      <formula>0</formula>
    </cfRule>
  </conditionalFormatting>
  <conditionalFormatting sqref="AB13">
    <cfRule type="cellIs" dxfId="282" priority="24" operator="between">
      <formula>0</formula>
      <formula>0</formula>
    </cfRule>
  </conditionalFormatting>
  <conditionalFormatting sqref="AB13:AB16">
    <cfRule type="cellIs" dxfId="281" priority="25" operator="between">
      <formula>0</formula>
      <formula>0</formula>
    </cfRule>
    <cfRule type="cellIs" dxfId="280" priority="26" operator="between">
      <formula>0</formula>
      <formula>0</formula>
    </cfRule>
  </conditionalFormatting>
  <conditionalFormatting sqref="AB14:AB16">
    <cfRule type="cellIs" dxfId="279" priority="27" operator="between">
      <formula>0</formula>
      <formula>0</formula>
    </cfRule>
  </conditionalFormatting>
  <conditionalFormatting sqref="AB15">
    <cfRule type="cellIs" dxfId="278" priority="22" operator="between">
      <formula>0</formula>
      <formula>0</formula>
    </cfRule>
  </conditionalFormatting>
  <conditionalFormatting sqref="AB16">
    <cfRule type="cellIs" dxfId="277" priority="23" operator="between">
      <formula>0</formula>
      <formula>0</formula>
    </cfRule>
  </conditionalFormatting>
  <conditionalFormatting sqref="AB17:AB18">
    <cfRule type="cellIs" dxfId="276" priority="16" operator="between">
      <formula>0</formula>
      <formula>0</formula>
    </cfRule>
    <cfRule type="cellIs" dxfId="275" priority="17" operator="between">
      <formula>0</formula>
      <formula>0</formula>
    </cfRule>
    <cfRule type="cellIs" dxfId="274" priority="18" operator="between">
      <formula>0</formula>
      <formula>0</formula>
    </cfRule>
  </conditionalFormatting>
  <printOptions horizontalCentered="1"/>
  <pageMargins left="0.11811023622047245" right="0.11811023622047245" top="0.19685039370078741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ELM4766"/>
  <sheetViews>
    <sheetView showGridLines="0" tabSelected="1" view="pageBreakPreview" zoomScaleNormal="100" zoomScaleSheetLayoutView="100" workbookViewId="0">
      <pane ySplit="2" topLeftCell="A3" activePane="bottomLeft" state="frozen"/>
      <selection pane="bottomLeft" activeCell="A75" sqref="A75"/>
    </sheetView>
  </sheetViews>
  <sheetFormatPr defaultRowHeight="12.75"/>
  <cols>
    <col min="1" max="1" width="8.7109375" style="30" customWidth="1"/>
    <col min="2" max="2" width="7.7109375" style="30" customWidth="1"/>
    <col min="3" max="3" width="8.7109375" style="35" customWidth="1"/>
    <col min="4" max="4" width="0.85546875" style="61" customWidth="1"/>
    <col min="5" max="5" width="9.140625" style="30"/>
    <col min="6" max="6" width="6.5703125" style="30" customWidth="1"/>
    <col min="7" max="7" width="10.42578125" style="30" customWidth="1"/>
    <col min="8" max="15" width="9.140625" style="30"/>
    <col min="16" max="16" width="11.5703125" style="30" customWidth="1"/>
    <col min="17" max="17" width="1.7109375" style="35" hidden="1" customWidth="1"/>
    <col min="18" max="3705" width="9.140625" style="37"/>
    <col min="3706" max="16384" width="9.140625" style="30"/>
  </cols>
  <sheetData>
    <row r="1" spans="1:3705" ht="15.95" customHeight="1">
      <c r="A1" s="271" t="s">
        <v>2078</v>
      </c>
      <c r="B1" s="272"/>
      <c r="C1" s="268">
        <f>D!B2</f>
        <v>3</v>
      </c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</row>
    <row r="2" spans="1:3705" ht="15.95" customHeight="1">
      <c r="A2" s="80" t="s">
        <v>241</v>
      </c>
      <c r="B2" s="80"/>
      <c r="C2" s="80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</row>
    <row r="3" spans="1:3705" ht="15" customHeight="1">
      <c r="A3" s="41" t="s">
        <v>1045</v>
      </c>
      <c r="B3" s="41"/>
      <c r="C3" s="55"/>
      <c r="D3" s="59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3705" ht="15" customHeight="1">
      <c r="A4" s="82" t="s">
        <v>242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</row>
    <row r="5" spans="1:3705" s="49" customFormat="1" ht="15" customHeight="1">
      <c r="A5" s="66" t="s">
        <v>240</v>
      </c>
      <c r="C5" s="50"/>
      <c r="D5" s="60"/>
      <c r="Q5" s="50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1"/>
      <c r="EK5" s="51"/>
      <c r="EL5" s="51"/>
      <c r="EM5" s="51"/>
      <c r="EN5" s="51"/>
      <c r="EO5" s="51"/>
      <c r="EP5" s="51"/>
      <c r="EQ5" s="51"/>
      <c r="ER5" s="51"/>
      <c r="ES5" s="51"/>
      <c r="ET5" s="51"/>
      <c r="EU5" s="51"/>
      <c r="EV5" s="51"/>
      <c r="EW5" s="51"/>
      <c r="EX5" s="51"/>
      <c r="EY5" s="51"/>
      <c r="EZ5" s="51"/>
      <c r="FA5" s="51"/>
      <c r="FB5" s="51"/>
      <c r="FC5" s="51"/>
      <c r="FD5" s="51"/>
      <c r="FE5" s="51"/>
      <c r="FF5" s="51"/>
      <c r="FG5" s="51"/>
      <c r="FH5" s="51"/>
      <c r="FI5" s="51"/>
      <c r="FJ5" s="51"/>
      <c r="FK5" s="51"/>
      <c r="FL5" s="51"/>
      <c r="FM5" s="51"/>
      <c r="FN5" s="51"/>
      <c r="FO5" s="51"/>
      <c r="FP5" s="51"/>
      <c r="FQ5" s="51"/>
      <c r="FR5" s="51"/>
      <c r="FS5" s="51"/>
      <c r="FT5" s="51"/>
      <c r="FU5" s="51"/>
      <c r="FV5" s="51"/>
      <c r="FW5" s="51"/>
      <c r="FX5" s="51"/>
      <c r="FY5" s="51"/>
      <c r="FZ5" s="51"/>
      <c r="GA5" s="51"/>
      <c r="GB5" s="51"/>
      <c r="GC5" s="51"/>
      <c r="GD5" s="51"/>
      <c r="GE5" s="51"/>
      <c r="GF5" s="51"/>
      <c r="GG5" s="51"/>
      <c r="GH5" s="51"/>
      <c r="GI5" s="51"/>
      <c r="GJ5" s="51"/>
      <c r="GK5" s="51"/>
      <c r="GL5" s="51"/>
      <c r="GM5" s="51"/>
      <c r="GN5" s="51"/>
      <c r="GO5" s="51"/>
      <c r="GP5" s="51"/>
      <c r="GQ5" s="51"/>
      <c r="GR5" s="51"/>
      <c r="GS5" s="51"/>
      <c r="GT5" s="51"/>
      <c r="GU5" s="51"/>
      <c r="GV5" s="51"/>
      <c r="GW5" s="51"/>
      <c r="GX5" s="51"/>
      <c r="GY5" s="51"/>
      <c r="GZ5" s="51"/>
      <c r="HA5" s="51"/>
      <c r="HB5" s="51"/>
      <c r="HC5" s="51"/>
      <c r="HD5" s="51"/>
      <c r="HE5" s="51"/>
      <c r="HF5" s="51"/>
      <c r="HG5" s="51"/>
      <c r="HH5" s="51"/>
      <c r="HI5" s="51"/>
      <c r="HJ5" s="51"/>
      <c r="HK5" s="51"/>
      <c r="HL5" s="51"/>
      <c r="HM5" s="51"/>
      <c r="HN5" s="51"/>
      <c r="HO5" s="51"/>
      <c r="HP5" s="51"/>
      <c r="HQ5" s="51"/>
      <c r="HR5" s="51"/>
      <c r="HS5" s="51"/>
      <c r="HT5" s="51"/>
      <c r="HU5" s="51"/>
      <c r="HV5" s="51"/>
      <c r="HW5" s="51"/>
      <c r="HX5" s="51"/>
      <c r="HY5" s="51"/>
      <c r="HZ5" s="51"/>
      <c r="IA5" s="51"/>
      <c r="IB5" s="51"/>
      <c r="IC5" s="51"/>
      <c r="ID5" s="51"/>
      <c r="IE5" s="51"/>
      <c r="IF5" s="51"/>
      <c r="IG5" s="51"/>
      <c r="IH5" s="51"/>
      <c r="II5" s="51"/>
      <c r="IJ5" s="51"/>
      <c r="IK5" s="51"/>
      <c r="IL5" s="51"/>
      <c r="IM5" s="51"/>
      <c r="IN5" s="51"/>
      <c r="IO5" s="51"/>
      <c r="IP5" s="51"/>
      <c r="IQ5" s="51"/>
      <c r="IR5" s="51"/>
      <c r="IS5" s="51"/>
      <c r="IT5" s="51"/>
      <c r="IU5" s="51"/>
      <c r="IV5" s="51"/>
      <c r="IW5" s="51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51"/>
      <c r="YQ5" s="51"/>
      <c r="YR5" s="51"/>
      <c r="YS5" s="51"/>
      <c r="YT5" s="51"/>
      <c r="YU5" s="51"/>
      <c r="YV5" s="51"/>
      <c r="YW5" s="51"/>
      <c r="YX5" s="51"/>
      <c r="YY5" s="51"/>
      <c r="YZ5" s="51"/>
      <c r="ZA5" s="51"/>
      <c r="ZB5" s="51"/>
      <c r="ZC5" s="51"/>
      <c r="ZD5" s="51"/>
      <c r="ZE5" s="51"/>
      <c r="ZF5" s="51"/>
      <c r="ZG5" s="51"/>
      <c r="ZH5" s="51"/>
      <c r="ZI5" s="51"/>
      <c r="ZJ5" s="51"/>
      <c r="ZK5" s="51"/>
      <c r="ZL5" s="51"/>
      <c r="ZM5" s="51"/>
      <c r="ZN5" s="51"/>
      <c r="ZO5" s="51"/>
      <c r="ZP5" s="51"/>
      <c r="ZQ5" s="51"/>
      <c r="ZR5" s="51"/>
      <c r="ZS5" s="51"/>
      <c r="ZT5" s="51"/>
      <c r="ZU5" s="51"/>
      <c r="ZV5" s="51"/>
      <c r="ZW5" s="51"/>
      <c r="ZX5" s="51"/>
      <c r="ZY5" s="51"/>
      <c r="ZZ5" s="51"/>
      <c r="AAA5" s="51"/>
      <c r="AAB5" s="51"/>
      <c r="AAC5" s="51"/>
      <c r="AAD5" s="51"/>
      <c r="AAE5" s="51"/>
      <c r="AAF5" s="51"/>
      <c r="AAG5" s="51"/>
      <c r="AAH5" s="51"/>
      <c r="AAI5" s="51"/>
      <c r="AAJ5" s="51"/>
      <c r="AAK5" s="51"/>
      <c r="AAL5" s="51"/>
      <c r="AAM5" s="51"/>
      <c r="AAN5" s="51"/>
      <c r="AAO5" s="51"/>
      <c r="AAP5" s="51"/>
      <c r="AAQ5" s="51"/>
      <c r="AAR5" s="51"/>
      <c r="AAS5" s="51"/>
      <c r="AAT5" s="51"/>
      <c r="AAU5" s="51"/>
      <c r="AAV5" s="51"/>
      <c r="AAW5" s="51"/>
      <c r="AAX5" s="51"/>
      <c r="AAY5" s="51"/>
      <c r="AAZ5" s="51"/>
      <c r="ABA5" s="51"/>
      <c r="ABB5" s="51"/>
      <c r="ABC5" s="51"/>
      <c r="ABD5" s="51"/>
      <c r="ABE5" s="51"/>
      <c r="ABF5" s="51"/>
      <c r="ABG5" s="51"/>
      <c r="ABH5" s="51"/>
      <c r="ABI5" s="51"/>
      <c r="ABJ5" s="51"/>
      <c r="ABK5" s="51"/>
      <c r="ABL5" s="51"/>
      <c r="ABM5" s="51"/>
      <c r="ABN5" s="51"/>
      <c r="ABO5" s="51"/>
      <c r="ABP5" s="51"/>
      <c r="ABQ5" s="51"/>
      <c r="ABR5" s="51"/>
      <c r="ABS5" s="51"/>
      <c r="ABT5" s="51"/>
      <c r="ABU5" s="51"/>
      <c r="ABV5" s="51"/>
      <c r="ABW5" s="51"/>
      <c r="ABX5" s="51"/>
      <c r="ABY5" s="51"/>
      <c r="ABZ5" s="51"/>
      <c r="ACA5" s="51"/>
      <c r="ACB5" s="51"/>
      <c r="ACC5" s="51"/>
      <c r="ACD5" s="51"/>
      <c r="ACE5" s="51"/>
      <c r="ACF5" s="51"/>
      <c r="ACG5" s="51"/>
      <c r="ACH5" s="51"/>
      <c r="ACI5" s="51"/>
      <c r="ACJ5" s="51"/>
      <c r="ACK5" s="51"/>
      <c r="ACL5" s="51"/>
      <c r="ACM5" s="51"/>
      <c r="ACN5" s="51"/>
      <c r="ACO5" s="51"/>
      <c r="ACP5" s="51"/>
      <c r="ACQ5" s="51"/>
      <c r="ACR5" s="51"/>
      <c r="ACS5" s="51"/>
      <c r="ACT5" s="51"/>
      <c r="ACU5" s="51"/>
      <c r="ACV5" s="51"/>
      <c r="ACW5" s="51"/>
      <c r="ACX5" s="51"/>
      <c r="ACY5" s="51"/>
      <c r="ACZ5" s="51"/>
      <c r="ADA5" s="51"/>
      <c r="ADB5" s="51"/>
      <c r="ADC5" s="51"/>
      <c r="ADD5" s="51"/>
      <c r="ADE5" s="51"/>
      <c r="ADF5" s="51"/>
      <c r="ADG5" s="51"/>
      <c r="ADH5" s="51"/>
      <c r="ADI5" s="51"/>
      <c r="ADJ5" s="51"/>
      <c r="ADK5" s="51"/>
      <c r="ADL5" s="51"/>
      <c r="ADM5" s="51"/>
      <c r="ADN5" s="51"/>
      <c r="ADO5" s="51"/>
      <c r="ADP5" s="51"/>
      <c r="ADQ5" s="51"/>
      <c r="ADR5" s="51"/>
      <c r="ADS5" s="51"/>
      <c r="ADT5" s="51"/>
      <c r="ADU5" s="51"/>
      <c r="ADV5" s="51"/>
      <c r="ADW5" s="51"/>
      <c r="ADX5" s="51"/>
      <c r="ADY5" s="51"/>
      <c r="ADZ5" s="51"/>
      <c r="AEA5" s="51"/>
      <c r="AEB5" s="51"/>
      <c r="AEC5" s="51"/>
      <c r="AED5" s="51"/>
      <c r="AEE5" s="51"/>
      <c r="AEF5" s="51"/>
      <c r="AEG5" s="51"/>
      <c r="AEH5" s="51"/>
      <c r="AEI5" s="51"/>
      <c r="AEJ5" s="51"/>
      <c r="AEK5" s="51"/>
      <c r="AEL5" s="51"/>
      <c r="AEM5" s="51"/>
      <c r="AEN5" s="51"/>
      <c r="AEO5" s="51"/>
      <c r="AEP5" s="51"/>
      <c r="AEQ5" s="51"/>
      <c r="AER5" s="51"/>
      <c r="AES5" s="51"/>
      <c r="AET5" s="51"/>
      <c r="AEU5" s="51"/>
      <c r="AEV5" s="51"/>
      <c r="AEW5" s="51"/>
      <c r="AEX5" s="51"/>
      <c r="AEY5" s="51"/>
      <c r="AEZ5" s="51"/>
      <c r="AFA5" s="51"/>
      <c r="AFB5" s="51"/>
      <c r="AFC5" s="51"/>
      <c r="AFD5" s="51"/>
      <c r="AFE5" s="51"/>
      <c r="AFF5" s="51"/>
      <c r="AFG5" s="51"/>
      <c r="AFH5" s="51"/>
      <c r="AFI5" s="51"/>
      <c r="AFJ5" s="51"/>
      <c r="AFK5" s="51"/>
      <c r="AFL5" s="51"/>
      <c r="AFM5" s="51"/>
      <c r="AFN5" s="51"/>
      <c r="AFO5" s="51"/>
      <c r="AFP5" s="51"/>
      <c r="AFQ5" s="51"/>
      <c r="AFR5" s="51"/>
      <c r="AFS5" s="51"/>
      <c r="AFT5" s="51"/>
      <c r="AFU5" s="51"/>
      <c r="AFV5" s="51"/>
      <c r="AFW5" s="51"/>
      <c r="AFX5" s="51"/>
      <c r="AFY5" s="51"/>
      <c r="AFZ5" s="51"/>
      <c r="AGA5" s="51"/>
      <c r="AGB5" s="51"/>
      <c r="AGC5" s="51"/>
      <c r="AGD5" s="51"/>
      <c r="AGE5" s="51"/>
      <c r="AGF5" s="51"/>
      <c r="AGG5" s="51"/>
      <c r="AGH5" s="51"/>
      <c r="AGI5" s="51"/>
      <c r="AGJ5" s="51"/>
      <c r="AGK5" s="51"/>
      <c r="AGL5" s="51"/>
      <c r="AGM5" s="51"/>
      <c r="AGN5" s="51"/>
      <c r="AGO5" s="51"/>
      <c r="AGP5" s="51"/>
      <c r="AGQ5" s="51"/>
      <c r="AGR5" s="51"/>
      <c r="AGS5" s="51"/>
      <c r="AGT5" s="51"/>
      <c r="AGU5" s="51"/>
      <c r="AGV5" s="51"/>
      <c r="AGW5" s="51"/>
      <c r="AGX5" s="51"/>
      <c r="AGY5" s="51"/>
      <c r="AGZ5" s="51"/>
      <c r="AHA5" s="51"/>
      <c r="AHB5" s="51"/>
      <c r="AHC5" s="51"/>
      <c r="AHD5" s="51"/>
      <c r="AHE5" s="51"/>
      <c r="AHF5" s="51"/>
      <c r="AHG5" s="51"/>
      <c r="AHH5" s="51"/>
      <c r="AHI5" s="51"/>
      <c r="AHJ5" s="51"/>
      <c r="AHK5" s="51"/>
      <c r="AHL5" s="51"/>
      <c r="AHM5" s="51"/>
      <c r="AHN5" s="51"/>
      <c r="AHO5" s="51"/>
      <c r="AHP5" s="51"/>
      <c r="AHQ5" s="51"/>
      <c r="AHR5" s="51"/>
      <c r="AHS5" s="51"/>
      <c r="AHT5" s="51"/>
      <c r="AHU5" s="51"/>
      <c r="AHV5" s="51"/>
      <c r="AHW5" s="51"/>
      <c r="AHX5" s="51"/>
      <c r="AHY5" s="51"/>
      <c r="AHZ5" s="51"/>
      <c r="AIA5" s="51"/>
      <c r="AIB5" s="51"/>
      <c r="AIC5" s="51"/>
      <c r="AID5" s="51"/>
      <c r="AIE5" s="51"/>
      <c r="AIF5" s="51"/>
      <c r="AIG5" s="51"/>
      <c r="AIH5" s="51"/>
      <c r="AII5" s="51"/>
      <c r="AIJ5" s="51"/>
      <c r="AIK5" s="51"/>
      <c r="AIL5" s="51"/>
      <c r="AIM5" s="51"/>
      <c r="AIN5" s="51"/>
      <c r="AIO5" s="51"/>
      <c r="AIP5" s="51"/>
      <c r="AIQ5" s="51"/>
      <c r="AIR5" s="51"/>
      <c r="AIS5" s="51"/>
      <c r="AIT5" s="51"/>
      <c r="AIU5" s="51"/>
      <c r="AIV5" s="51"/>
      <c r="AIW5" s="51"/>
      <c r="AIX5" s="51"/>
      <c r="AIY5" s="51"/>
      <c r="AIZ5" s="51"/>
      <c r="AJA5" s="51"/>
      <c r="AJB5" s="51"/>
      <c r="AJC5" s="51"/>
      <c r="AJD5" s="51"/>
      <c r="AJE5" s="51"/>
      <c r="AJF5" s="51"/>
      <c r="AJG5" s="51"/>
      <c r="AJH5" s="51"/>
      <c r="AJI5" s="51"/>
      <c r="AJJ5" s="51"/>
      <c r="AJK5" s="51"/>
      <c r="AJL5" s="51"/>
      <c r="AJM5" s="51"/>
      <c r="AJN5" s="51"/>
      <c r="AJO5" s="51"/>
      <c r="AJP5" s="51"/>
      <c r="AJQ5" s="51"/>
      <c r="AJR5" s="51"/>
      <c r="AJS5" s="51"/>
      <c r="AJT5" s="51"/>
      <c r="AJU5" s="51"/>
      <c r="AJV5" s="51"/>
      <c r="AJW5" s="51"/>
      <c r="AJX5" s="51"/>
      <c r="AJY5" s="51"/>
      <c r="AJZ5" s="51"/>
      <c r="AKA5" s="51"/>
      <c r="AKB5" s="51"/>
      <c r="AKC5" s="51"/>
      <c r="AKD5" s="51"/>
      <c r="AKE5" s="51"/>
      <c r="AKF5" s="51"/>
      <c r="AKG5" s="51"/>
      <c r="AKH5" s="51"/>
      <c r="AKI5" s="51"/>
      <c r="AKJ5" s="51"/>
      <c r="AKK5" s="51"/>
      <c r="AKL5" s="51"/>
      <c r="AKM5" s="51"/>
      <c r="AKN5" s="51"/>
      <c r="AKO5" s="51"/>
      <c r="AKP5" s="51"/>
      <c r="AKQ5" s="51"/>
      <c r="AKR5" s="51"/>
      <c r="AKS5" s="51"/>
      <c r="AKT5" s="51"/>
      <c r="AKU5" s="51"/>
      <c r="AKV5" s="51"/>
      <c r="AKW5" s="51"/>
      <c r="AKX5" s="51"/>
      <c r="AKY5" s="51"/>
      <c r="AKZ5" s="51"/>
      <c r="ALA5" s="51"/>
      <c r="ALB5" s="51"/>
      <c r="ALC5" s="51"/>
      <c r="ALD5" s="51"/>
      <c r="ALE5" s="51"/>
      <c r="ALF5" s="51"/>
      <c r="ALG5" s="51"/>
      <c r="ALH5" s="51"/>
      <c r="ALI5" s="51"/>
      <c r="ALJ5" s="51"/>
      <c r="ALK5" s="51"/>
      <c r="ALL5" s="51"/>
      <c r="ALM5" s="51"/>
      <c r="ALN5" s="51"/>
      <c r="ALO5" s="51"/>
      <c r="ALP5" s="51"/>
      <c r="ALQ5" s="51"/>
      <c r="ALR5" s="51"/>
      <c r="ALS5" s="51"/>
      <c r="ALT5" s="51"/>
      <c r="ALU5" s="51"/>
      <c r="ALV5" s="51"/>
      <c r="ALW5" s="51"/>
      <c r="ALX5" s="51"/>
      <c r="ALY5" s="51"/>
      <c r="ALZ5" s="51"/>
      <c r="AMA5" s="51"/>
      <c r="AMB5" s="51"/>
      <c r="AMC5" s="51"/>
      <c r="AMD5" s="51"/>
      <c r="AME5" s="51"/>
      <c r="AMF5" s="51"/>
      <c r="AMG5" s="51"/>
      <c r="AMH5" s="51"/>
      <c r="AMI5" s="51"/>
      <c r="AMJ5" s="51"/>
      <c r="AMK5" s="51"/>
      <c r="AML5" s="51"/>
      <c r="AMM5" s="51"/>
      <c r="AMN5" s="51"/>
      <c r="AMO5" s="51"/>
      <c r="AMP5" s="51"/>
      <c r="AMQ5" s="51"/>
      <c r="AMR5" s="51"/>
      <c r="AMS5" s="51"/>
      <c r="AMT5" s="51"/>
      <c r="AMU5" s="51"/>
      <c r="AMV5" s="51"/>
      <c r="AMW5" s="51"/>
      <c r="AMX5" s="51"/>
      <c r="AMY5" s="51"/>
      <c r="AMZ5" s="51"/>
      <c r="ANA5" s="51"/>
      <c r="ANB5" s="51"/>
      <c r="ANC5" s="51"/>
      <c r="AND5" s="51"/>
      <c r="ANE5" s="51"/>
      <c r="ANF5" s="51"/>
      <c r="ANG5" s="51"/>
      <c r="ANH5" s="51"/>
      <c r="ANI5" s="51"/>
      <c r="ANJ5" s="51"/>
      <c r="ANK5" s="51"/>
      <c r="ANL5" s="51"/>
      <c r="ANM5" s="51"/>
      <c r="ANN5" s="51"/>
      <c r="ANO5" s="51"/>
      <c r="ANP5" s="51"/>
      <c r="ANQ5" s="51"/>
      <c r="ANR5" s="51"/>
      <c r="ANS5" s="51"/>
      <c r="ANT5" s="51"/>
      <c r="ANU5" s="51"/>
      <c r="ANV5" s="51"/>
      <c r="ANW5" s="51"/>
      <c r="ANX5" s="51"/>
      <c r="ANY5" s="51"/>
      <c r="ANZ5" s="51"/>
      <c r="AOA5" s="51"/>
      <c r="AOB5" s="51"/>
      <c r="AOC5" s="51"/>
      <c r="AOD5" s="51"/>
      <c r="AOE5" s="51"/>
      <c r="AOF5" s="51"/>
      <c r="AOG5" s="51"/>
      <c r="AOH5" s="51"/>
      <c r="AOI5" s="51"/>
      <c r="AOJ5" s="51"/>
      <c r="AOK5" s="51"/>
      <c r="AOL5" s="51"/>
      <c r="AOM5" s="51"/>
      <c r="AON5" s="51"/>
      <c r="AOO5" s="51"/>
      <c r="AOP5" s="51"/>
      <c r="AOQ5" s="51"/>
      <c r="AOR5" s="51"/>
      <c r="AOS5" s="51"/>
      <c r="AOT5" s="51"/>
      <c r="AOU5" s="51"/>
      <c r="AOV5" s="51"/>
      <c r="AOW5" s="51"/>
      <c r="AOX5" s="51"/>
      <c r="AOY5" s="51"/>
      <c r="AOZ5" s="51"/>
      <c r="APA5" s="51"/>
      <c r="APB5" s="51"/>
      <c r="APC5" s="51"/>
      <c r="APD5" s="51"/>
      <c r="APE5" s="51"/>
      <c r="APF5" s="51"/>
      <c r="APG5" s="51"/>
      <c r="APH5" s="51"/>
      <c r="API5" s="51"/>
      <c r="APJ5" s="51"/>
      <c r="APK5" s="51"/>
      <c r="APL5" s="51"/>
      <c r="APM5" s="51"/>
      <c r="APN5" s="51"/>
      <c r="APO5" s="51"/>
      <c r="APP5" s="51"/>
      <c r="APQ5" s="51"/>
      <c r="APR5" s="51"/>
      <c r="APS5" s="51"/>
      <c r="APT5" s="51"/>
      <c r="APU5" s="51"/>
      <c r="APV5" s="51"/>
      <c r="APW5" s="51"/>
      <c r="APX5" s="51"/>
      <c r="APY5" s="51"/>
      <c r="APZ5" s="51"/>
      <c r="AQA5" s="51"/>
      <c r="AQB5" s="51"/>
      <c r="AQC5" s="51"/>
      <c r="AQD5" s="51"/>
      <c r="AQE5" s="51"/>
      <c r="AQF5" s="51"/>
      <c r="AQG5" s="51"/>
      <c r="AQH5" s="51"/>
      <c r="AQI5" s="51"/>
      <c r="AQJ5" s="51"/>
      <c r="AQK5" s="51"/>
      <c r="AQL5" s="51"/>
      <c r="AQM5" s="51"/>
      <c r="AQN5" s="51"/>
      <c r="AQO5" s="51"/>
      <c r="AQP5" s="51"/>
      <c r="AQQ5" s="51"/>
      <c r="AQR5" s="51"/>
      <c r="AQS5" s="51"/>
      <c r="AQT5" s="51"/>
      <c r="AQU5" s="51"/>
      <c r="AQV5" s="51"/>
      <c r="AQW5" s="51"/>
      <c r="AQX5" s="51"/>
      <c r="AQY5" s="51"/>
      <c r="AQZ5" s="51"/>
      <c r="ARA5" s="51"/>
      <c r="ARB5" s="51"/>
      <c r="ARC5" s="51"/>
      <c r="ARD5" s="51"/>
      <c r="ARE5" s="51"/>
      <c r="ARF5" s="51"/>
      <c r="ARG5" s="51"/>
      <c r="ARH5" s="51"/>
      <c r="ARI5" s="51"/>
      <c r="ARJ5" s="51"/>
      <c r="ARK5" s="51"/>
      <c r="ARL5" s="51"/>
      <c r="ARM5" s="51"/>
      <c r="ARN5" s="51"/>
      <c r="ARO5" s="51"/>
      <c r="ARP5" s="51"/>
      <c r="ARQ5" s="51"/>
      <c r="ARR5" s="51"/>
      <c r="ARS5" s="51"/>
      <c r="ART5" s="51"/>
      <c r="ARU5" s="51"/>
      <c r="ARV5" s="51"/>
      <c r="ARW5" s="51"/>
      <c r="ARX5" s="51"/>
      <c r="ARY5" s="51"/>
      <c r="ARZ5" s="51"/>
      <c r="ASA5" s="51"/>
      <c r="ASB5" s="51"/>
      <c r="ASC5" s="51"/>
      <c r="ASD5" s="51"/>
      <c r="ASE5" s="51"/>
      <c r="ASF5" s="51"/>
      <c r="ASG5" s="51"/>
      <c r="ASH5" s="51"/>
      <c r="ASI5" s="51"/>
      <c r="ASJ5" s="51"/>
      <c r="ASK5" s="51"/>
      <c r="ASL5" s="51"/>
      <c r="ASM5" s="51"/>
      <c r="ASN5" s="51"/>
      <c r="ASO5" s="51"/>
      <c r="ASP5" s="51"/>
      <c r="ASQ5" s="51"/>
      <c r="ASR5" s="51"/>
      <c r="ASS5" s="51"/>
      <c r="AST5" s="51"/>
      <c r="ASU5" s="51"/>
      <c r="ASV5" s="51"/>
      <c r="ASW5" s="51"/>
      <c r="ASX5" s="51"/>
      <c r="ASY5" s="51"/>
      <c r="ASZ5" s="51"/>
      <c r="ATA5" s="51"/>
      <c r="ATB5" s="51"/>
      <c r="ATC5" s="51"/>
      <c r="ATD5" s="51"/>
      <c r="ATE5" s="51"/>
      <c r="ATF5" s="51"/>
      <c r="ATG5" s="51"/>
      <c r="ATH5" s="51"/>
      <c r="ATI5" s="51"/>
      <c r="ATJ5" s="51"/>
      <c r="ATK5" s="51"/>
      <c r="ATL5" s="51"/>
      <c r="ATM5" s="51"/>
      <c r="ATN5" s="51"/>
      <c r="ATO5" s="51"/>
      <c r="ATP5" s="51"/>
      <c r="ATQ5" s="51"/>
      <c r="ATR5" s="51"/>
      <c r="ATS5" s="51"/>
      <c r="ATT5" s="51"/>
      <c r="ATU5" s="51"/>
      <c r="ATV5" s="51"/>
      <c r="ATW5" s="51"/>
      <c r="ATX5" s="51"/>
      <c r="ATY5" s="51"/>
      <c r="ATZ5" s="51"/>
      <c r="AUA5" s="51"/>
      <c r="AUB5" s="51"/>
      <c r="AUC5" s="51"/>
      <c r="AUD5" s="51"/>
      <c r="AUE5" s="51"/>
      <c r="AUF5" s="51"/>
      <c r="AUG5" s="51"/>
      <c r="AUH5" s="51"/>
      <c r="AUI5" s="51"/>
      <c r="AUJ5" s="51"/>
      <c r="AUK5" s="51"/>
      <c r="AUL5" s="51"/>
      <c r="AUM5" s="51"/>
      <c r="AUN5" s="51"/>
      <c r="AUO5" s="51"/>
      <c r="AUP5" s="51"/>
      <c r="AUQ5" s="51"/>
      <c r="AUR5" s="51"/>
      <c r="AUS5" s="51"/>
      <c r="AUT5" s="51"/>
      <c r="AUU5" s="51"/>
      <c r="AUV5" s="51"/>
      <c r="AUW5" s="51"/>
      <c r="AUX5" s="51"/>
      <c r="AUY5" s="51"/>
      <c r="AUZ5" s="51"/>
      <c r="AVA5" s="51"/>
      <c r="AVB5" s="51"/>
      <c r="AVC5" s="51"/>
      <c r="AVD5" s="51"/>
      <c r="AVE5" s="51"/>
      <c r="AVF5" s="51"/>
      <c r="AVG5" s="51"/>
      <c r="AVH5" s="51"/>
      <c r="AVI5" s="51"/>
      <c r="AVJ5" s="51"/>
      <c r="AVK5" s="51"/>
      <c r="AVL5" s="51"/>
      <c r="AVM5" s="51"/>
      <c r="AVN5" s="51"/>
      <c r="AVO5" s="51"/>
      <c r="AVP5" s="51"/>
      <c r="AVQ5" s="51"/>
      <c r="AVR5" s="51"/>
      <c r="AVS5" s="51"/>
      <c r="AVT5" s="51"/>
      <c r="AVU5" s="51"/>
      <c r="AVV5" s="51"/>
      <c r="AVW5" s="51"/>
      <c r="AVX5" s="51"/>
      <c r="AVY5" s="51"/>
      <c r="AVZ5" s="51"/>
      <c r="AWA5" s="51"/>
      <c r="AWB5" s="51"/>
      <c r="AWC5" s="51"/>
      <c r="AWD5" s="51"/>
      <c r="AWE5" s="51"/>
      <c r="AWF5" s="51"/>
      <c r="AWG5" s="51"/>
      <c r="AWH5" s="51"/>
      <c r="AWI5" s="51"/>
      <c r="AWJ5" s="51"/>
      <c r="AWK5" s="51"/>
      <c r="AWL5" s="51"/>
      <c r="AWM5" s="51"/>
      <c r="AWN5" s="51"/>
      <c r="AWO5" s="51"/>
      <c r="AWP5" s="51"/>
      <c r="AWQ5" s="51"/>
      <c r="AWR5" s="51"/>
      <c r="AWS5" s="51"/>
      <c r="AWT5" s="51"/>
      <c r="AWU5" s="51"/>
      <c r="AWV5" s="51"/>
      <c r="AWW5" s="51"/>
      <c r="AWX5" s="51"/>
      <c r="AWY5" s="51"/>
      <c r="AWZ5" s="51"/>
      <c r="AXA5" s="51"/>
      <c r="AXB5" s="51"/>
      <c r="AXC5" s="51"/>
      <c r="AXD5" s="51"/>
      <c r="AXE5" s="51"/>
      <c r="AXF5" s="51"/>
      <c r="AXG5" s="51"/>
      <c r="AXH5" s="51"/>
      <c r="AXI5" s="51"/>
      <c r="AXJ5" s="51"/>
      <c r="AXK5" s="51"/>
      <c r="AXL5" s="51"/>
      <c r="AXM5" s="51"/>
      <c r="AXN5" s="51"/>
      <c r="AXO5" s="51"/>
      <c r="AXP5" s="51"/>
      <c r="AXQ5" s="51"/>
      <c r="AXR5" s="51"/>
      <c r="AXS5" s="51"/>
      <c r="AXT5" s="51"/>
      <c r="AXU5" s="51"/>
      <c r="AXV5" s="51"/>
      <c r="AXW5" s="51"/>
      <c r="AXX5" s="51"/>
      <c r="AXY5" s="51"/>
      <c r="AXZ5" s="51"/>
      <c r="AYA5" s="51"/>
      <c r="AYB5" s="51"/>
      <c r="AYC5" s="51"/>
      <c r="AYD5" s="51"/>
      <c r="AYE5" s="51"/>
      <c r="AYF5" s="51"/>
      <c r="AYG5" s="51"/>
      <c r="AYH5" s="51"/>
      <c r="AYI5" s="51"/>
      <c r="AYJ5" s="51"/>
      <c r="AYK5" s="51"/>
      <c r="AYL5" s="51"/>
      <c r="AYM5" s="51"/>
      <c r="AYN5" s="51"/>
      <c r="AYO5" s="51"/>
      <c r="AYP5" s="51"/>
      <c r="AYQ5" s="51"/>
      <c r="AYR5" s="51"/>
      <c r="AYS5" s="51"/>
      <c r="AYT5" s="51"/>
      <c r="AYU5" s="51"/>
      <c r="AYV5" s="51"/>
      <c r="AYW5" s="51"/>
      <c r="AYX5" s="51"/>
      <c r="AYY5" s="51"/>
      <c r="AYZ5" s="51"/>
      <c r="AZA5" s="51"/>
      <c r="AZB5" s="51"/>
      <c r="AZC5" s="51"/>
      <c r="AZD5" s="51"/>
      <c r="AZE5" s="51"/>
      <c r="AZF5" s="51"/>
      <c r="AZG5" s="51"/>
      <c r="AZH5" s="51"/>
      <c r="AZI5" s="51"/>
      <c r="AZJ5" s="51"/>
      <c r="AZK5" s="51"/>
      <c r="AZL5" s="51"/>
      <c r="AZM5" s="51"/>
      <c r="AZN5" s="51"/>
      <c r="AZO5" s="51"/>
      <c r="AZP5" s="51"/>
      <c r="AZQ5" s="51"/>
      <c r="AZR5" s="51"/>
      <c r="AZS5" s="51"/>
      <c r="AZT5" s="51"/>
      <c r="AZU5" s="51"/>
      <c r="AZV5" s="51"/>
      <c r="AZW5" s="51"/>
      <c r="AZX5" s="51"/>
      <c r="AZY5" s="51"/>
      <c r="AZZ5" s="51"/>
      <c r="BAA5" s="51"/>
      <c r="BAB5" s="51"/>
      <c r="BAC5" s="51"/>
      <c r="BAD5" s="51"/>
      <c r="BAE5" s="51"/>
      <c r="BAF5" s="51"/>
      <c r="BAG5" s="51"/>
      <c r="BAH5" s="51"/>
      <c r="BAI5" s="51"/>
      <c r="BAJ5" s="51"/>
      <c r="BAK5" s="51"/>
      <c r="BAL5" s="51"/>
      <c r="BAM5" s="51"/>
      <c r="BAN5" s="51"/>
      <c r="BAO5" s="51"/>
      <c r="BAP5" s="51"/>
      <c r="BAQ5" s="51"/>
      <c r="BAR5" s="51"/>
      <c r="BAS5" s="51"/>
      <c r="BAT5" s="51"/>
      <c r="BAU5" s="51"/>
      <c r="BAV5" s="51"/>
      <c r="BAW5" s="51"/>
      <c r="BAX5" s="51"/>
      <c r="BAY5" s="51"/>
      <c r="BAZ5" s="51"/>
      <c r="BBA5" s="51"/>
      <c r="BBB5" s="51"/>
      <c r="BBC5" s="51"/>
      <c r="BBD5" s="51"/>
      <c r="BBE5" s="51"/>
      <c r="BBF5" s="51"/>
      <c r="BBG5" s="51"/>
      <c r="BBH5" s="51"/>
      <c r="BBI5" s="51"/>
      <c r="BBJ5" s="51"/>
      <c r="BBK5" s="51"/>
      <c r="BBL5" s="51"/>
      <c r="BBM5" s="51"/>
      <c r="BBN5" s="51"/>
      <c r="BBO5" s="51"/>
      <c r="BBP5" s="51"/>
      <c r="BBQ5" s="51"/>
      <c r="BBR5" s="51"/>
      <c r="BBS5" s="51"/>
      <c r="BBT5" s="51"/>
      <c r="BBU5" s="51"/>
      <c r="BBV5" s="51"/>
      <c r="BBW5" s="51"/>
      <c r="BBX5" s="51"/>
      <c r="BBY5" s="51"/>
      <c r="BBZ5" s="51"/>
      <c r="BCA5" s="51"/>
      <c r="BCB5" s="51"/>
      <c r="BCC5" s="51"/>
      <c r="BCD5" s="51"/>
      <c r="BCE5" s="51"/>
      <c r="BCF5" s="51"/>
      <c r="BCG5" s="51"/>
      <c r="BCH5" s="51"/>
      <c r="BCI5" s="51"/>
      <c r="BCJ5" s="51"/>
      <c r="BCK5" s="51"/>
      <c r="BCL5" s="51"/>
      <c r="BCM5" s="51"/>
      <c r="BCN5" s="51"/>
      <c r="BCO5" s="51"/>
      <c r="BCP5" s="51"/>
      <c r="BCQ5" s="51"/>
      <c r="BCR5" s="51"/>
      <c r="BCS5" s="51"/>
      <c r="BCT5" s="51"/>
      <c r="BCU5" s="51"/>
      <c r="BCV5" s="51"/>
      <c r="BCW5" s="51"/>
      <c r="BCX5" s="51"/>
      <c r="BCY5" s="51"/>
      <c r="BCZ5" s="51"/>
      <c r="BDA5" s="51"/>
      <c r="BDB5" s="51"/>
      <c r="BDC5" s="51"/>
      <c r="BDD5" s="51"/>
      <c r="BDE5" s="51"/>
      <c r="BDF5" s="51"/>
      <c r="BDG5" s="51"/>
      <c r="BDH5" s="51"/>
      <c r="BDI5" s="51"/>
      <c r="BDJ5" s="51"/>
      <c r="BDK5" s="51"/>
      <c r="BDL5" s="51"/>
      <c r="BDM5" s="51"/>
      <c r="BDN5" s="51"/>
      <c r="BDO5" s="51"/>
      <c r="BDP5" s="51"/>
      <c r="BDQ5" s="51"/>
      <c r="BDR5" s="51"/>
      <c r="BDS5" s="51"/>
      <c r="BDT5" s="51"/>
      <c r="BDU5" s="51"/>
      <c r="BDV5" s="51"/>
      <c r="BDW5" s="51"/>
      <c r="BDX5" s="51"/>
      <c r="BDY5" s="51"/>
      <c r="BDZ5" s="51"/>
      <c r="BEA5" s="51"/>
      <c r="BEB5" s="51"/>
      <c r="BEC5" s="51"/>
      <c r="BED5" s="51"/>
      <c r="BEE5" s="51"/>
      <c r="BEF5" s="51"/>
      <c r="BEG5" s="51"/>
      <c r="BEH5" s="51"/>
      <c r="BEI5" s="51"/>
      <c r="BEJ5" s="51"/>
      <c r="BEK5" s="51"/>
      <c r="BEL5" s="51"/>
      <c r="BEM5" s="51"/>
      <c r="BEN5" s="51"/>
      <c r="BEO5" s="51"/>
      <c r="BEP5" s="51"/>
      <c r="BEQ5" s="51"/>
      <c r="BER5" s="51"/>
      <c r="BES5" s="51"/>
      <c r="BET5" s="51"/>
      <c r="BEU5" s="51"/>
      <c r="BEV5" s="51"/>
      <c r="BEW5" s="51"/>
      <c r="BEX5" s="51"/>
      <c r="BEY5" s="51"/>
      <c r="BEZ5" s="51"/>
      <c r="BFA5" s="51"/>
      <c r="BFB5" s="51"/>
      <c r="BFC5" s="51"/>
      <c r="BFD5" s="51"/>
      <c r="BFE5" s="51"/>
      <c r="BFF5" s="51"/>
      <c r="BFG5" s="51"/>
      <c r="BFH5" s="51"/>
      <c r="BFI5" s="51"/>
      <c r="BFJ5" s="51"/>
      <c r="BFK5" s="51"/>
      <c r="BFL5" s="51"/>
      <c r="BFM5" s="51"/>
      <c r="BFN5" s="51"/>
      <c r="BFO5" s="51"/>
      <c r="BFP5" s="51"/>
      <c r="BFQ5" s="51"/>
      <c r="BFR5" s="51"/>
      <c r="BFS5" s="51"/>
      <c r="BFT5" s="51"/>
      <c r="BFU5" s="51"/>
      <c r="BFV5" s="51"/>
      <c r="BFW5" s="51"/>
      <c r="BFX5" s="51"/>
      <c r="BFY5" s="51"/>
      <c r="BFZ5" s="51"/>
      <c r="BGA5" s="51"/>
      <c r="BGB5" s="51"/>
      <c r="BGC5" s="51"/>
      <c r="BGD5" s="51"/>
      <c r="BGE5" s="51"/>
      <c r="BGF5" s="51"/>
      <c r="BGG5" s="51"/>
      <c r="BGH5" s="51"/>
      <c r="BGI5" s="51"/>
      <c r="BGJ5" s="51"/>
      <c r="BGK5" s="51"/>
      <c r="BGL5" s="51"/>
      <c r="BGM5" s="51"/>
      <c r="BGN5" s="51"/>
      <c r="BGO5" s="51"/>
      <c r="BGP5" s="51"/>
      <c r="BGQ5" s="51"/>
      <c r="BGR5" s="51"/>
      <c r="BGS5" s="51"/>
      <c r="BGT5" s="51"/>
      <c r="BGU5" s="51"/>
      <c r="BGV5" s="51"/>
      <c r="BGW5" s="51"/>
      <c r="BGX5" s="51"/>
      <c r="BGY5" s="51"/>
      <c r="BGZ5" s="51"/>
      <c r="BHA5" s="51"/>
      <c r="BHB5" s="51"/>
      <c r="BHC5" s="51"/>
      <c r="BHD5" s="51"/>
      <c r="BHE5" s="51"/>
      <c r="BHF5" s="51"/>
      <c r="BHG5" s="51"/>
      <c r="BHH5" s="51"/>
      <c r="BHI5" s="51"/>
      <c r="BHJ5" s="51"/>
      <c r="BHK5" s="51"/>
      <c r="BHL5" s="51"/>
      <c r="BHM5" s="51"/>
      <c r="BHN5" s="51"/>
      <c r="BHO5" s="51"/>
      <c r="BHP5" s="51"/>
      <c r="BHQ5" s="51"/>
      <c r="BHR5" s="51"/>
      <c r="BHS5" s="51"/>
      <c r="BHT5" s="51"/>
      <c r="BHU5" s="51"/>
      <c r="BHV5" s="51"/>
      <c r="BHW5" s="51"/>
      <c r="BHX5" s="51"/>
      <c r="BHY5" s="51"/>
      <c r="BHZ5" s="51"/>
      <c r="BIA5" s="51"/>
      <c r="BIB5" s="51"/>
      <c r="BIC5" s="51"/>
      <c r="BID5" s="51"/>
      <c r="BIE5" s="51"/>
      <c r="BIF5" s="51"/>
      <c r="BIG5" s="51"/>
      <c r="BIH5" s="51"/>
      <c r="BII5" s="51"/>
      <c r="BIJ5" s="51"/>
      <c r="BIK5" s="51"/>
      <c r="BIL5" s="51"/>
      <c r="BIM5" s="51"/>
      <c r="BIN5" s="51"/>
      <c r="BIO5" s="51"/>
      <c r="BIP5" s="51"/>
      <c r="BIQ5" s="51"/>
      <c r="BIR5" s="51"/>
      <c r="BIS5" s="51"/>
      <c r="BIT5" s="51"/>
      <c r="BIU5" s="51"/>
      <c r="BIV5" s="51"/>
      <c r="BIW5" s="51"/>
      <c r="BIX5" s="51"/>
      <c r="BIY5" s="51"/>
      <c r="BIZ5" s="51"/>
      <c r="BJA5" s="51"/>
      <c r="BJB5" s="51"/>
      <c r="BJC5" s="51"/>
      <c r="BJD5" s="51"/>
      <c r="BJE5" s="51"/>
      <c r="BJF5" s="51"/>
      <c r="BJG5" s="51"/>
      <c r="BJH5" s="51"/>
      <c r="BJI5" s="51"/>
      <c r="BJJ5" s="51"/>
      <c r="BJK5" s="51"/>
      <c r="BJL5" s="51"/>
      <c r="BJM5" s="51"/>
      <c r="BJN5" s="51"/>
      <c r="BJO5" s="51"/>
      <c r="BJP5" s="51"/>
      <c r="BJQ5" s="51"/>
      <c r="BJR5" s="51"/>
      <c r="BJS5" s="51"/>
      <c r="BJT5" s="51"/>
      <c r="BJU5" s="51"/>
      <c r="BJV5" s="51"/>
      <c r="BJW5" s="51"/>
      <c r="BJX5" s="51"/>
      <c r="BJY5" s="51"/>
      <c r="BJZ5" s="51"/>
      <c r="BKA5" s="51"/>
      <c r="BKB5" s="51"/>
      <c r="BKC5" s="51"/>
      <c r="BKD5" s="51"/>
      <c r="BKE5" s="51"/>
      <c r="BKF5" s="51"/>
      <c r="BKG5" s="51"/>
      <c r="BKH5" s="51"/>
      <c r="BKI5" s="51"/>
      <c r="BKJ5" s="51"/>
      <c r="BKK5" s="51"/>
      <c r="BKL5" s="51"/>
      <c r="BKM5" s="51"/>
      <c r="BKN5" s="51"/>
      <c r="BKO5" s="51"/>
      <c r="BKP5" s="51"/>
      <c r="BKQ5" s="51"/>
      <c r="BKR5" s="51"/>
      <c r="BKS5" s="51"/>
      <c r="BKT5" s="51"/>
      <c r="BKU5" s="51"/>
      <c r="BKV5" s="51"/>
      <c r="BKW5" s="51"/>
      <c r="BKX5" s="51"/>
      <c r="BKY5" s="51"/>
      <c r="BKZ5" s="51"/>
      <c r="BLA5" s="51"/>
      <c r="BLB5" s="51"/>
      <c r="BLC5" s="51"/>
      <c r="BLD5" s="51"/>
      <c r="BLE5" s="51"/>
      <c r="BLF5" s="51"/>
      <c r="BLG5" s="51"/>
      <c r="BLH5" s="51"/>
      <c r="BLI5" s="51"/>
      <c r="BLJ5" s="51"/>
      <c r="BLK5" s="51"/>
      <c r="BLL5" s="51"/>
      <c r="BLM5" s="51"/>
      <c r="BLN5" s="51"/>
      <c r="BLO5" s="51"/>
      <c r="BLP5" s="51"/>
      <c r="BLQ5" s="51"/>
      <c r="BLR5" s="51"/>
      <c r="BLS5" s="51"/>
      <c r="BLT5" s="51"/>
      <c r="BLU5" s="51"/>
      <c r="BLV5" s="51"/>
      <c r="BLW5" s="51"/>
      <c r="BLX5" s="51"/>
      <c r="BLY5" s="51"/>
      <c r="BLZ5" s="51"/>
      <c r="BMA5" s="51"/>
      <c r="BMB5" s="51"/>
      <c r="BMC5" s="51"/>
      <c r="BMD5" s="51"/>
      <c r="BME5" s="51"/>
      <c r="BMF5" s="51"/>
      <c r="BMG5" s="51"/>
      <c r="BMH5" s="51"/>
      <c r="BMI5" s="51"/>
      <c r="BMJ5" s="51"/>
      <c r="BMK5" s="51"/>
      <c r="BML5" s="51"/>
      <c r="BMM5" s="51"/>
      <c r="BMN5" s="51"/>
      <c r="BMO5" s="51"/>
      <c r="BMP5" s="51"/>
      <c r="BMQ5" s="51"/>
      <c r="BMR5" s="51"/>
      <c r="BMS5" s="51"/>
      <c r="BMT5" s="51"/>
      <c r="BMU5" s="51"/>
      <c r="BMV5" s="51"/>
      <c r="BMW5" s="51"/>
      <c r="BMX5" s="51"/>
      <c r="BMY5" s="51"/>
      <c r="BMZ5" s="51"/>
      <c r="BNA5" s="51"/>
      <c r="BNB5" s="51"/>
      <c r="BNC5" s="51"/>
      <c r="BND5" s="51"/>
      <c r="BNE5" s="51"/>
      <c r="BNF5" s="51"/>
      <c r="BNG5" s="51"/>
      <c r="BNH5" s="51"/>
      <c r="BNI5" s="51"/>
      <c r="BNJ5" s="51"/>
      <c r="BNK5" s="51"/>
      <c r="BNL5" s="51"/>
      <c r="BNM5" s="51"/>
      <c r="BNN5" s="51"/>
      <c r="BNO5" s="51"/>
      <c r="BNP5" s="51"/>
      <c r="BNQ5" s="51"/>
      <c r="BNR5" s="51"/>
      <c r="BNS5" s="51"/>
      <c r="BNT5" s="51"/>
      <c r="BNU5" s="51"/>
      <c r="BNV5" s="51"/>
      <c r="BNW5" s="51"/>
      <c r="BNX5" s="51"/>
      <c r="BNY5" s="51"/>
      <c r="BNZ5" s="51"/>
      <c r="BOA5" s="51"/>
      <c r="BOB5" s="51"/>
      <c r="BOC5" s="51"/>
      <c r="BOD5" s="51"/>
      <c r="BOE5" s="51"/>
      <c r="BOF5" s="51"/>
      <c r="BOG5" s="51"/>
      <c r="BOH5" s="51"/>
      <c r="BOI5" s="51"/>
      <c r="BOJ5" s="51"/>
      <c r="BOK5" s="51"/>
      <c r="BOL5" s="51"/>
      <c r="BOM5" s="51"/>
      <c r="BON5" s="51"/>
      <c r="BOO5" s="51"/>
      <c r="BOP5" s="51"/>
      <c r="BOQ5" s="51"/>
      <c r="BOR5" s="51"/>
      <c r="BOS5" s="51"/>
      <c r="BOT5" s="51"/>
      <c r="BOU5" s="51"/>
      <c r="BOV5" s="51"/>
      <c r="BOW5" s="51"/>
      <c r="BOX5" s="51"/>
      <c r="BOY5" s="51"/>
      <c r="BOZ5" s="51"/>
      <c r="BPA5" s="51"/>
      <c r="BPB5" s="51"/>
      <c r="BPC5" s="51"/>
      <c r="BPD5" s="51"/>
      <c r="BPE5" s="51"/>
      <c r="BPF5" s="51"/>
      <c r="BPG5" s="51"/>
      <c r="BPH5" s="51"/>
      <c r="BPI5" s="51"/>
      <c r="BPJ5" s="51"/>
      <c r="BPK5" s="51"/>
      <c r="BPL5" s="51"/>
      <c r="BPM5" s="51"/>
      <c r="BPN5" s="51"/>
      <c r="BPO5" s="51"/>
      <c r="BPP5" s="51"/>
      <c r="BPQ5" s="51"/>
      <c r="BPR5" s="51"/>
      <c r="BPS5" s="51"/>
      <c r="BPT5" s="51"/>
      <c r="BPU5" s="51"/>
      <c r="BPV5" s="51"/>
      <c r="BPW5" s="51"/>
      <c r="BPX5" s="51"/>
      <c r="BPY5" s="51"/>
      <c r="BPZ5" s="51"/>
      <c r="BQA5" s="51"/>
      <c r="BQB5" s="51"/>
      <c r="BQC5" s="51"/>
      <c r="BQD5" s="51"/>
      <c r="BQE5" s="51"/>
      <c r="BQF5" s="51"/>
      <c r="BQG5" s="51"/>
      <c r="BQH5" s="51"/>
      <c r="BQI5" s="51"/>
      <c r="BQJ5" s="51"/>
      <c r="BQK5" s="51"/>
      <c r="BQL5" s="51"/>
      <c r="BQM5" s="51"/>
      <c r="BQN5" s="51"/>
      <c r="BQO5" s="51"/>
      <c r="BQP5" s="51"/>
      <c r="BQQ5" s="51"/>
      <c r="BQR5" s="51"/>
      <c r="BQS5" s="51"/>
      <c r="BQT5" s="51"/>
      <c r="BQU5" s="51"/>
      <c r="BQV5" s="51"/>
      <c r="BQW5" s="51"/>
      <c r="BQX5" s="51"/>
      <c r="BQY5" s="51"/>
      <c r="BQZ5" s="51"/>
      <c r="BRA5" s="51"/>
      <c r="BRB5" s="51"/>
      <c r="BRC5" s="51"/>
      <c r="BRD5" s="51"/>
      <c r="BRE5" s="51"/>
      <c r="BRF5" s="51"/>
      <c r="BRG5" s="51"/>
      <c r="BRH5" s="51"/>
      <c r="BRI5" s="51"/>
      <c r="BRJ5" s="51"/>
      <c r="BRK5" s="51"/>
      <c r="BRL5" s="51"/>
      <c r="BRM5" s="51"/>
      <c r="BRN5" s="51"/>
      <c r="BRO5" s="51"/>
      <c r="BRP5" s="51"/>
      <c r="BRQ5" s="51"/>
      <c r="BRR5" s="51"/>
      <c r="BRS5" s="51"/>
      <c r="BRT5" s="51"/>
      <c r="BRU5" s="51"/>
      <c r="BRV5" s="51"/>
      <c r="BRW5" s="51"/>
      <c r="BRX5" s="51"/>
      <c r="BRY5" s="51"/>
      <c r="BRZ5" s="51"/>
      <c r="BSA5" s="51"/>
      <c r="BSB5" s="51"/>
      <c r="BSC5" s="51"/>
      <c r="BSD5" s="51"/>
      <c r="BSE5" s="51"/>
      <c r="BSF5" s="51"/>
      <c r="BSG5" s="51"/>
      <c r="BSH5" s="51"/>
      <c r="BSI5" s="51"/>
      <c r="BSJ5" s="51"/>
      <c r="BSK5" s="51"/>
      <c r="BSL5" s="51"/>
      <c r="BSM5" s="51"/>
      <c r="BSN5" s="51"/>
      <c r="BSO5" s="51"/>
      <c r="BSP5" s="51"/>
      <c r="BSQ5" s="51"/>
      <c r="BSR5" s="51"/>
      <c r="BSS5" s="51"/>
      <c r="BST5" s="51"/>
      <c r="BSU5" s="51"/>
      <c r="BSV5" s="51"/>
      <c r="BSW5" s="51"/>
      <c r="BSX5" s="51"/>
      <c r="BSY5" s="51"/>
      <c r="BSZ5" s="51"/>
      <c r="BTA5" s="51"/>
      <c r="BTB5" s="51"/>
      <c r="BTC5" s="51"/>
      <c r="BTD5" s="51"/>
      <c r="BTE5" s="51"/>
      <c r="BTF5" s="51"/>
      <c r="BTG5" s="51"/>
      <c r="BTH5" s="51"/>
      <c r="BTI5" s="51"/>
      <c r="BTJ5" s="51"/>
      <c r="BTK5" s="51"/>
      <c r="BTL5" s="51"/>
      <c r="BTM5" s="51"/>
      <c r="BTN5" s="51"/>
      <c r="BTO5" s="51"/>
      <c r="BTP5" s="51"/>
      <c r="BTQ5" s="51"/>
      <c r="BTR5" s="51"/>
      <c r="BTS5" s="51"/>
      <c r="BTT5" s="51"/>
      <c r="BTU5" s="51"/>
      <c r="BTV5" s="51"/>
      <c r="BTW5" s="51"/>
      <c r="BTX5" s="51"/>
      <c r="BTY5" s="51"/>
      <c r="BTZ5" s="51"/>
      <c r="BUA5" s="51"/>
      <c r="BUB5" s="51"/>
      <c r="BUC5" s="51"/>
      <c r="BUD5" s="51"/>
      <c r="BUE5" s="51"/>
      <c r="BUF5" s="51"/>
      <c r="BUG5" s="51"/>
      <c r="BUH5" s="51"/>
      <c r="BUI5" s="51"/>
      <c r="BUJ5" s="51"/>
      <c r="BUK5" s="51"/>
      <c r="BUL5" s="51"/>
      <c r="BUM5" s="51"/>
      <c r="BUN5" s="51"/>
      <c r="BUO5" s="51"/>
      <c r="BUP5" s="51"/>
      <c r="BUQ5" s="51"/>
      <c r="BUR5" s="51"/>
      <c r="BUS5" s="51"/>
      <c r="BUT5" s="51"/>
      <c r="BUU5" s="51"/>
      <c r="BUV5" s="51"/>
      <c r="BUW5" s="51"/>
      <c r="BUX5" s="51"/>
      <c r="BUY5" s="51"/>
      <c r="BUZ5" s="51"/>
      <c r="BVA5" s="51"/>
      <c r="BVB5" s="51"/>
      <c r="BVC5" s="51"/>
      <c r="BVD5" s="51"/>
      <c r="BVE5" s="51"/>
      <c r="BVF5" s="51"/>
      <c r="BVG5" s="51"/>
      <c r="BVH5" s="51"/>
      <c r="BVI5" s="51"/>
      <c r="BVJ5" s="51"/>
      <c r="BVK5" s="51"/>
      <c r="BVL5" s="51"/>
      <c r="BVM5" s="51"/>
      <c r="BVN5" s="51"/>
      <c r="BVO5" s="51"/>
      <c r="BVP5" s="51"/>
      <c r="BVQ5" s="51"/>
      <c r="BVR5" s="51"/>
      <c r="BVS5" s="51"/>
      <c r="BVT5" s="51"/>
      <c r="BVU5" s="51"/>
      <c r="BVV5" s="51"/>
      <c r="BVW5" s="51"/>
      <c r="BVX5" s="51"/>
      <c r="BVY5" s="51"/>
      <c r="BVZ5" s="51"/>
      <c r="BWA5" s="51"/>
      <c r="BWB5" s="51"/>
      <c r="BWC5" s="51"/>
      <c r="BWD5" s="51"/>
      <c r="BWE5" s="51"/>
      <c r="BWF5" s="51"/>
      <c r="BWG5" s="51"/>
      <c r="BWH5" s="51"/>
      <c r="BWI5" s="51"/>
      <c r="BWJ5" s="51"/>
      <c r="BWK5" s="51"/>
      <c r="BWL5" s="51"/>
      <c r="BWM5" s="51"/>
      <c r="BWN5" s="51"/>
      <c r="BWO5" s="51"/>
      <c r="BWP5" s="51"/>
      <c r="BWQ5" s="51"/>
      <c r="BWR5" s="51"/>
      <c r="BWS5" s="51"/>
      <c r="BWT5" s="51"/>
      <c r="BWU5" s="51"/>
      <c r="BWV5" s="51"/>
      <c r="BWW5" s="51"/>
      <c r="BWX5" s="51"/>
      <c r="BWY5" s="51"/>
      <c r="BWZ5" s="51"/>
      <c r="BXA5" s="51"/>
      <c r="BXB5" s="51"/>
      <c r="BXC5" s="51"/>
      <c r="BXD5" s="51"/>
      <c r="BXE5" s="51"/>
      <c r="BXF5" s="51"/>
      <c r="BXG5" s="51"/>
      <c r="BXH5" s="51"/>
      <c r="BXI5" s="51"/>
      <c r="BXJ5" s="51"/>
      <c r="BXK5" s="51"/>
      <c r="BXL5" s="51"/>
      <c r="BXM5" s="51"/>
      <c r="BXN5" s="51"/>
      <c r="BXO5" s="51"/>
      <c r="BXP5" s="51"/>
      <c r="BXQ5" s="51"/>
      <c r="BXR5" s="51"/>
      <c r="BXS5" s="51"/>
      <c r="BXT5" s="51"/>
      <c r="BXU5" s="51"/>
      <c r="BXV5" s="51"/>
      <c r="BXW5" s="51"/>
      <c r="BXX5" s="51"/>
      <c r="BXY5" s="51"/>
      <c r="BXZ5" s="51"/>
      <c r="BYA5" s="51"/>
      <c r="BYB5" s="51"/>
      <c r="BYC5" s="51"/>
      <c r="BYD5" s="51"/>
      <c r="BYE5" s="51"/>
      <c r="BYF5" s="51"/>
      <c r="BYG5" s="51"/>
      <c r="BYH5" s="51"/>
      <c r="BYI5" s="51"/>
      <c r="BYJ5" s="51"/>
      <c r="BYK5" s="51"/>
      <c r="BYL5" s="51"/>
      <c r="BYM5" s="51"/>
      <c r="BYN5" s="51"/>
      <c r="BYO5" s="51"/>
      <c r="BYP5" s="51"/>
      <c r="BYQ5" s="51"/>
      <c r="BYR5" s="51"/>
      <c r="BYS5" s="51"/>
      <c r="BYT5" s="51"/>
      <c r="BYU5" s="51"/>
      <c r="BYV5" s="51"/>
      <c r="BYW5" s="51"/>
      <c r="BYX5" s="51"/>
      <c r="BYY5" s="51"/>
      <c r="BYZ5" s="51"/>
      <c r="BZA5" s="51"/>
      <c r="BZB5" s="51"/>
      <c r="BZC5" s="51"/>
      <c r="BZD5" s="51"/>
      <c r="BZE5" s="51"/>
      <c r="BZF5" s="51"/>
      <c r="BZG5" s="51"/>
      <c r="BZH5" s="51"/>
      <c r="BZI5" s="51"/>
      <c r="BZJ5" s="51"/>
      <c r="BZK5" s="51"/>
      <c r="BZL5" s="51"/>
      <c r="BZM5" s="51"/>
      <c r="BZN5" s="51"/>
      <c r="BZO5" s="51"/>
      <c r="BZP5" s="51"/>
      <c r="BZQ5" s="51"/>
      <c r="BZR5" s="51"/>
      <c r="BZS5" s="51"/>
      <c r="BZT5" s="51"/>
      <c r="BZU5" s="51"/>
      <c r="BZV5" s="51"/>
      <c r="BZW5" s="51"/>
      <c r="BZX5" s="51"/>
      <c r="BZY5" s="51"/>
      <c r="BZZ5" s="51"/>
      <c r="CAA5" s="51"/>
      <c r="CAB5" s="51"/>
      <c r="CAC5" s="51"/>
      <c r="CAD5" s="51"/>
      <c r="CAE5" s="51"/>
      <c r="CAF5" s="51"/>
      <c r="CAG5" s="51"/>
      <c r="CAH5" s="51"/>
      <c r="CAI5" s="51"/>
      <c r="CAJ5" s="51"/>
      <c r="CAK5" s="51"/>
      <c r="CAL5" s="51"/>
      <c r="CAM5" s="51"/>
      <c r="CAN5" s="51"/>
      <c r="CAO5" s="51"/>
      <c r="CAP5" s="51"/>
      <c r="CAQ5" s="51"/>
      <c r="CAR5" s="51"/>
      <c r="CAS5" s="51"/>
      <c r="CAT5" s="51"/>
      <c r="CAU5" s="51"/>
      <c r="CAV5" s="51"/>
      <c r="CAW5" s="51"/>
      <c r="CAX5" s="51"/>
      <c r="CAY5" s="51"/>
      <c r="CAZ5" s="51"/>
      <c r="CBA5" s="51"/>
      <c r="CBB5" s="51"/>
      <c r="CBC5" s="51"/>
      <c r="CBD5" s="51"/>
      <c r="CBE5" s="51"/>
      <c r="CBF5" s="51"/>
      <c r="CBG5" s="51"/>
      <c r="CBH5" s="51"/>
      <c r="CBI5" s="51"/>
      <c r="CBJ5" s="51"/>
      <c r="CBK5" s="51"/>
      <c r="CBL5" s="51"/>
      <c r="CBM5" s="51"/>
      <c r="CBN5" s="51"/>
      <c r="CBO5" s="51"/>
      <c r="CBP5" s="51"/>
      <c r="CBQ5" s="51"/>
      <c r="CBR5" s="51"/>
      <c r="CBS5" s="51"/>
      <c r="CBT5" s="51"/>
      <c r="CBU5" s="51"/>
      <c r="CBV5" s="51"/>
      <c r="CBW5" s="51"/>
      <c r="CBX5" s="51"/>
      <c r="CBY5" s="51"/>
      <c r="CBZ5" s="51"/>
      <c r="CCA5" s="51"/>
      <c r="CCB5" s="51"/>
      <c r="CCC5" s="51"/>
      <c r="CCD5" s="51"/>
      <c r="CCE5" s="51"/>
      <c r="CCF5" s="51"/>
      <c r="CCG5" s="51"/>
      <c r="CCH5" s="51"/>
      <c r="CCI5" s="51"/>
      <c r="CCJ5" s="51"/>
      <c r="CCK5" s="51"/>
      <c r="CCL5" s="51"/>
      <c r="CCM5" s="51"/>
      <c r="CCN5" s="51"/>
      <c r="CCO5" s="51"/>
      <c r="CCP5" s="51"/>
      <c r="CCQ5" s="51"/>
      <c r="CCR5" s="51"/>
      <c r="CCS5" s="51"/>
      <c r="CCT5" s="51"/>
      <c r="CCU5" s="51"/>
      <c r="CCV5" s="51"/>
      <c r="CCW5" s="51"/>
      <c r="CCX5" s="51"/>
      <c r="CCY5" s="51"/>
      <c r="CCZ5" s="51"/>
      <c r="CDA5" s="51"/>
      <c r="CDB5" s="51"/>
      <c r="CDC5" s="51"/>
      <c r="CDD5" s="51"/>
      <c r="CDE5" s="51"/>
      <c r="CDF5" s="51"/>
      <c r="CDG5" s="51"/>
      <c r="CDH5" s="51"/>
      <c r="CDI5" s="51"/>
      <c r="CDJ5" s="51"/>
      <c r="CDK5" s="51"/>
      <c r="CDL5" s="51"/>
      <c r="CDM5" s="51"/>
      <c r="CDN5" s="51"/>
      <c r="CDO5" s="51"/>
      <c r="CDP5" s="51"/>
      <c r="CDQ5" s="51"/>
      <c r="CDR5" s="51"/>
      <c r="CDS5" s="51"/>
      <c r="CDT5" s="51"/>
      <c r="CDU5" s="51"/>
      <c r="CDV5" s="51"/>
      <c r="CDW5" s="51"/>
      <c r="CDX5" s="51"/>
      <c r="CDY5" s="51"/>
      <c r="CDZ5" s="51"/>
      <c r="CEA5" s="51"/>
      <c r="CEB5" s="51"/>
      <c r="CEC5" s="51"/>
      <c r="CED5" s="51"/>
      <c r="CEE5" s="51"/>
      <c r="CEF5" s="51"/>
      <c r="CEG5" s="51"/>
      <c r="CEH5" s="51"/>
      <c r="CEI5" s="51"/>
      <c r="CEJ5" s="51"/>
      <c r="CEK5" s="51"/>
      <c r="CEL5" s="51"/>
      <c r="CEM5" s="51"/>
      <c r="CEN5" s="51"/>
      <c r="CEO5" s="51"/>
      <c r="CEP5" s="51"/>
      <c r="CEQ5" s="51"/>
      <c r="CER5" s="51"/>
      <c r="CES5" s="51"/>
      <c r="CET5" s="51"/>
      <c r="CEU5" s="51"/>
      <c r="CEV5" s="51"/>
      <c r="CEW5" s="51"/>
      <c r="CEX5" s="51"/>
      <c r="CEY5" s="51"/>
      <c r="CEZ5" s="51"/>
      <c r="CFA5" s="51"/>
      <c r="CFB5" s="51"/>
      <c r="CFC5" s="51"/>
      <c r="CFD5" s="51"/>
      <c r="CFE5" s="51"/>
      <c r="CFF5" s="51"/>
      <c r="CFG5" s="51"/>
      <c r="CFH5" s="51"/>
      <c r="CFI5" s="51"/>
      <c r="CFJ5" s="51"/>
      <c r="CFK5" s="51"/>
      <c r="CFL5" s="51"/>
      <c r="CFM5" s="51"/>
      <c r="CFN5" s="51"/>
      <c r="CFO5" s="51"/>
      <c r="CFP5" s="51"/>
      <c r="CFQ5" s="51"/>
      <c r="CFR5" s="51"/>
      <c r="CFS5" s="51"/>
      <c r="CFT5" s="51"/>
      <c r="CFU5" s="51"/>
      <c r="CFV5" s="51"/>
      <c r="CFW5" s="51"/>
      <c r="CFX5" s="51"/>
      <c r="CFY5" s="51"/>
      <c r="CFZ5" s="51"/>
      <c r="CGA5" s="51"/>
      <c r="CGB5" s="51"/>
      <c r="CGC5" s="51"/>
      <c r="CGD5" s="51"/>
      <c r="CGE5" s="51"/>
      <c r="CGF5" s="51"/>
      <c r="CGG5" s="51"/>
      <c r="CGH5" s="51"/>
      <c r="CGI5" s="51"/>
      <c r="CGJ5" s="51"/>
      <c r="CGK5" s="51"/>
      <c r="CGL5" s="51"/>
      <c r="CGM5" s="51"/>
      <c r="CGN5" s="51"/>
      <c r="CGO5" s="51"/>
      <c r="CGP5" s="51"/>
      <c r="CGQ5" s="51"/>
      <c r="CGR5" s="51"/>
      <c r="CGS5" s="51"/>
      <c r="CGT5" s="51"/>
      <c r="CGU5" s="51"/>
      <c r="CGV5" s="51"/>
      <c r="CGW5" s="51"/>
      <c r="CGX5" s="51"/>
      <c r="CGY5" s="51"/>
      <c r="CGZ5" s="51"/>
      <c r="CHA5" s="51"/>
      <c r="CHB5" s="51"/>
      <c r="CHC5" s="51"/>
      <c r="CHD5" s="51"/>
      <c r="CHE5" s="51"/>
      <c r="CHF5" s="51"/>
      <c r="CHG5" s="51"/>
      <c r="CHH5" s="51"/>
      <c r="CHI5" s="51"/>
      <c r="CHJ5" s="51"/>
      <c r="CHK5" s="51"/>
      <c r="CHL5" s="51"/>
      <c r="CHM5" s="51"/>
      <c r="CHN5" s="51"/>
      <c r="CHO5" s="51"/>
      <c r="CHP5" s="51"/>
      <c r="CHQ5" s="51"/>
      <c r="CHR5" s="51"/>
      <c r="CHS5" s="51"/>
      <c r="CHT5" s="51"/>
      <c r="CHU5" s="51"/>
      <c r="CHV5" s="51"/>
      <c r="CHW5" s="51"/>
      <c r="CHX5" s="51"/>
      <c r="CHY5" s="51"/>
      <c r="CHZ5" s="51"/>
      <c r="CIA5" s="51"/>
      <c r="CIB5" s="51"/>
      <c r="CIC5" s="51"/>
      <c r="CID5" s="51"/>
      <c r="CIE5" s="51"/>
      <c r="CIF5" s="51"/>
      <c r="CIG5" s="51"/>
      <c r="CIH5" s="51"/>
      <c r="CII5" s="51"/>
      <c r="CIJ5" s="51"/>
      <c r="CIK5" s="51"/>
      <c r="CIL5" s="51"/>
      <c r="CIM5" s="51"/>
      <c r="CIN5" s="51"/>
      <c r="CIO5" s="51"/>
      <c r="CIP5" s="51"/>
      <c r="CIQ5" s="51"/>
      <c r="CIR5" s="51"/>
      <c r="CIS5" s="51"/>
      <c r="CIT5" s="51"/>
      <c r="CIU5" s="51"/>
      <c r="CIV5" s="51"/>
      <c r="CIW5" s="51"/>
      <c r="CIX5" s="51"/>
      <c r="CIY5" s="51"/>
      <c r="CIZ5" s="51"/>
      <c r="CJA5" s="51"/>
      <c r="CJB5" s="51"/>
      <c r="CJC5" s="51"/>
      <c r="CJD5" s="51"/>
      <c r="CJE5" s="51"/>
      <c r="CJF5" s="51"/>
      <c r="CJG5" s="51"/>
      <c r="CJH5" s="51"/>
      <c r="CJI5" s="51"/>
      <c r="CJJ5" s="51"/>
      <c r="CJK5" s="51"/>
      <c r="CJL5" s="51"/>
      <c r="CJM5" s="51"/>
      <c r="CJN5" s="51"/>
      <c r="CJO5" s="51"/>
      <c r="CJP5" s="51"/>
      <c r="CJQ5" s="51"/>
      <c r="CJR5" s="51"/>
      <c r="CJS5" s="51"/>
      <c r="CJT5" s="51"/>
      <c r="CJU5" s="51"/>
      <c r="CJV5" s="51"/>
      <c r="CJW5" s="51"/>
      <c r="CJX5" s="51"/>
      <c r="CJY5" s="51"/>
      <c r="CJZ5" s="51"/>
      <c r="CKA5" s="51"/>
      <c r="CKB5" s="51"/>
      <c r="CKC5" s="51"/>
      <c r="CKD5" s="51"/>
      <c r="CKE5" s="51"/>
      <c r="CKF5" s="51"/>
      <c r="CKG5" s="51"/>
      <c r="CKH5" s="51"/>
      <c r="CKI5" s="51"/>
      <c r="CKJ5" s="51"/>
      <c r="CKK5" s="51"/>
      <c r="CKL5" s="51"/>
      <c r="CKM5" s="51"/>
      <c r="CKN5" s="51"/>
      <c r="CKO5" s="51"/>
      <c r="CKP5" s="51"/>
      <c r="CKQ5" s="51"/>
      <c r="CKR5" s="51"/>
      <c r="CKS5" s="51"/>
      <c r="CKT5" s="51"/>
      <c r="CKU5" s="51"/>
      <c r="CKV5" s="51"/>
      <c r="CKW5" s="51"/>
      <c r="CKX5" s="51"/>
      <c r="CKY5" s="51"/>
      <c r="CKZ5" s="51"/>
      <c r="CLA5" s="51"/>
      <c r="CLB5" s="51"/>
      <c r="CLC5" s="51"/>
      <c r="CLD5" s="51"/>
      <c r="CLE5" s="51"/>
      <c r="CLF5" s="51"/>
      <c r="CLG5" s="51"/>
      <c r="CLH5" s="51"/>
      <c r="CLI5" s="51"/>
      <c r="CLJ5" s="51"/>
      <c r="CLK5" s="51"/>
      <c r="CLL5" s="51"/>
      <c r="CLM5" s="51"/>
      <c r="CLN5" s="51"/>
      <c r="CLO5" s="51"/>
      <c r="CLP5" s="51"/>
      <c r="CLQ5" s="51"/>
      <c r="CLR5" s="51"/>
      <c r="CLS5" s="51"/>
      <c r="CLT5" s="51"/>
      <c r="CLU5" s="51"/>
      <c r="CLV5" s="51"/>
      <c r="CLW5" s="51"/>
      <c r="CLX5" s="51"/>
      <c r="CLY5" s="51"/>
      <c r="CLZ5" s="51"/>
      <c r="CMA5" s="51"/>
      <c r="CMB5" s="51"/>
      <c r="CMC5" s="51"/>
      <c r="CMD5" s="51"/>
      <c r="CME5" s="51"/>
      <c r="CMF5" s="51"/>
      <c r="CMG5" s="51"/>
      <c r="CMH5" s="51"/>
      <c r="CMI5" s="51"/>
      <c r="CMJ5" s="51"/>
      <c r="CMK5" s="51"/>
      <c r="CML5" s="51"/>
      <c r="CMM5" s="51"/>
      <c r="CMN5" s="51"/>
      <c r="CMO5" s="51"/>
      <c r="CMP5" s="51"/>
      <c r="CMQ5" s="51"/>
      <c r="CMR5" s="51"/>
      <c r="CMS5" s="51"/>
      <c r="CMT5" s="51"/>
      <c r="CMU5" s="51"/>
      <c r="CMV5" s="51"/>
      <c r="CMW5" s="51"/>
      <c r="CMX5" s="51"/>
      <c r="CMY5" s="51"/>
      <c r="CMZ5" s="51"/>
      <c r="CNA5" s="51"/>
      <c r="CNB5" s="51"/>
      <c r="CNC5" s="51"/>
      <c r="CND5" s="51"/>
      <c r="CNE5" s="51"/>
      <c r="CNF5" s="51"/>
      <c r="CNG5" s="51"/>
      <c r="CNH5" s="51"/>
      <c r="CNI5" s="51"/>
      <c r="CNJ5" s="51"/>
      <c r="CNK5" s="51"/>
      <c r="CNL5" s="51"/>
      <c r="CNM5" s="51"/>
      <c r="CNN5" s="51"/>
      <c r="CNO5" s="51"/>
      <c r="CNP5" s="51"/>
      <c r="CNQ5" s="51"/>
      <c r="CNR5" s="51"/>
      <c r="CNS5" s="51"/>
      <c r="CNT5" s="51"/>
      <c r="CNU5" s="51"/>
      <c r="CNV5" s="51"/>
      <c r="CNW5" s="51"/>
      <c r="CNX5" s="51"/>
      <c r="CNY5" s="51"/>
      <c r="CNZ5" s="51"/>
      <c r="COA5" s="51"/>
      <c r="COB5" s="51"/>
      <c r="COC5" s="51"/>
      <c r="COD5" s="51"/>
      <c r="COE5" s="51"/>
      <c r="COF5" s="51"/>
      <c r="COG5" s="51"/>
      <c r="COH5" s="51"/>
      <c r="COI5" s="51"/>
      <c r="COJ5" s="51"/>
      <c r="COK5" s="51"/>
      <c r="COL5" s="51"/>
      <c r="COM5" s="51"/>
      <c r="CON5" s="51"/>
      <c r="COO5" s="51"/>
      <c r="COP5" s="51"/>
      <c r="COQ5" s="51"/>
      <c r="COR5" s="51"/>
      <c r="COS5" s="51"/>
      <c r="COT5" s="51"/>
      <c r="COU5" s="51"/>
      <c r="COV5" s="51"/>
      <c r="COW5" s="51"/>
      <c r="COX5" s="51"/>
      <c r="COY5" s="51"/>
      <c r="COZ5" s="51"/>
      <c r="CPA5" s="51"/>
      <c r="CPB5" s="51"/>
      <c r="CPC5" s="51"/>
      <c r="CPD5" s="51"/>
      <c r="CPE5" s="51"/>
      <c r="CPF5" s="51"/>
      <c r="CPG5" s="51"/>
      <c r="CPH5" s="51"/>
      <c r="CPI5" s="51"/>
      <c r="CPJ5" s="51"/>
      <c r="CPK5" s="51"/>
      <c r="CPL5" s="51"/>
      <c r="CPM5" s="51"/>
      <c r="CPN5" s="51"/>
      <c r="CPO5" s="51"/>
      <c r="CPP5" s="51"/>
      <c r="CPQ5" s="51"/>
      <c r="CPR5" s="51"/>
      <c r="CPS5" s="51"/>
      <c r="CPT5" s="51"/>
      <c r="CPU5" s="51"/>
      <c r="CPV5" s="51"/>
      <c r="CPW5" s="51"/>
      <c r="CPX5" s="51"/>
      <c r="CPY5" s="51"/>
      <c r="CPZ5" s="51"/>
      <c r="CQA5" s="51"/>
      <c r="CQB5" s="51"/>
      <c r="CQC5" s="51"/>
      <c r="CQD5" s="51"/>
      <c r="CQE5" s="51"/>
      <c r="CQF5" s="51"/>
      <c r="CQG5" s="51"/>
      <c r="CQH5" s="51"/>
      <c r="CQI5" s="51"/>
      <c r="CQJ5" s="51"/>
      <c r="CQK5" s="51"/>
      <c r="CQL5" s="51"/>
      <c r="CQM5" s="51"/>
      <c r="CQN5" s="51"/>
      <c r="CQO5" s="51"/>
      <c r="CQP5" s="51"/>
      <c r="CQQ5" s="51"/>
      <c r="CQR5" s="51"/>
      <c r="CQS5" s="51"/>
      <c r="CQT5" s="51"/>
      <c r="CQU5" s="51"/>
      <c r="CQV5" s="51"/>
      <c r="CQW5" s="51"/>
      <c r="CQX5" s="51"/>
      <c r="CQY5" s="51"/>
      <c r="CQZ5" s="51"/>
      <c r="CRA5" s="51"/>
      <c r="CRB5" s="51"/>
      <c r="CRC5" s="51"/>
      <c r="CRD5" s="51"/>
      <c r="CRE5" s="51"/>
      <c r="CRF5" s="51"/>
      <c r="CRG5" s="51"/>
      <c r="CRH5" s="51"/>
      <c r="CRI5" s="51"/>
      <c r="CRJ5" s="51"/>
      <c r="CRK5" s="51"/>
      <c r="CRL5" s="51"/>
      <c r="CRM5" s="51"/>
      <c r="CRN5" s="51"/>
      <c r="CRO5" s="51"/>
      <c r="CRP5" s="51"/>
      <c r="CRQ5" s="51"/>
      <c r="CRR5" s="51"/>
      <c r="CRS5" s="51"/>
      <c r="CRT5" s="51"/>
      <c r="CRU5" s="51"/>
      <c r="CRV5" s="51"/>
      <c r="CRW5" s="51"/>
      <c r="CRX5" s="51"/>
      <c r="CRY5" s="51"/>
      <c r="CRZ5" s="51"/>
      <c r="CSA5" s="51"/>
      <c r="CSB5" s="51"/>
      <c r="CSC5" s="51"/>
      <c r="CSD5" s="51"/>
      <c r="CSE5" s="51"/>
      <c r="CSF5" s="51"/>
      <c r="CSG5" s="51"/>
      <c r="CSH5" s="51"/>
      <c r="CSI5" s="51"/>
      <c r="CSJ5" s="51"/>
      <c r="CSK5" s="51"/>
      <c r="CSL5" s="51"/>
      <c r="CSM5" s="51"/>
      <c r="CSN5" s="51"/>
      <c r="CSO5" s="51"/>
      <c r="CSP5" s="51"/>
      <c r="CSQ5" s="51"/>
      <c r="CSR5" s="51"/>
      <c r="CSS5" s="51"/>
      <c r="CST5" s="51"/>
      <c r="CSU5" s="51"/>
      <c r="CSV5" s="51"/>
      <c r="CSW5" s="51"/>
      <c r="CSX5" s="51"/>
      <c r="CSY5" s="51"/>
      <c r="CSZ5" s="51"/>
      <c r="CTA5" s="51"/>
      <c r="CTB5" s="51"/>
      <c r="CTC5" s="51"/>
      <c r="CTD5" s="51"/>
      <c r="CTE5" s="51"/>
      <c r="CTF5" s="51"/>
      <c r="CTG5" s="51"/>
      <c r="CTH5" s="51"/>
      <c r="CTI5" s="51"/>
      <c r="CTJ5" s="51"/>
      <c r="CTK5" s="51"/>
      <c r="CTL5" s="51"/>
      <c r="CTM5" s="51"/>
      <c r="CTN5" s="51"/>
      <c r="CTO5" s="51"/>
      <c r="CTP5" s="51"/>
      <c r="CTQ5" s="51"/>
      <c r="CTR5" s="51"/>
      <c r="CTS5" s="51"/>
      <c r="CTT5" s="51"/>
      <c r="CTU5" s="51"/>
      <c r="CTV5" s="51"/>
      <c r="CTW5" s="51"/>
      <c r="CTX5" s="51"/>
      <c r="CTY5" s="51"/>
      <c r="CTZ5" s="51"/>
      <c r="CUA5" s="51"/>
      <c r="CUB5" s="51"/>
      <c r="CUC5" s="51"/>
      <c r="CUD5" s="51"/>
      <c r="CUE5" s="51"/>
      <c r="CUF5" s="51"/>
      <c r="CUG5" s="51"/>
      <c r="CUH5" s="51"/>
      <c r="CUI5" s="51"/>
      <c r="CUJ5" s="51"/>
      <c r="CUK5" s="51"/>
      <c r="CUL5" s="51"/>
      <c r="CUM5" s="51"/>
      <c r="CUN5" s="51"/>
      <c r="CUO5" s="51"/>
      <c r="CUP5" s="51"/>
      <c r="CUQ5" s="51"/>
      <c r="CUR5" s="51"/>
      <c r="CUS5" s="51"/>
      <c r="CUT5" s="51"/>
      <c r="CUU5" s="51"/>
      <c r="CUV5" s="51"/>
      <c r="CUW5" s="51"/>
      <c r="CUX5" s="51"/>
      <c r="CUY5" s="51"/>
      <c r="CUZ5" s="51"/>
      <c r="CVA5" s="51"/>
      <c r="CVB5" s="51"/>
      <c r="CVC5" s="51"/>
      <c r="CVD5" s="51"/>
      <c r="CVE5" s="51"/>
      <c r="CVF5" s="51"/>
      <c r="CVG5" s="51"/>
      <c r="CVH5" s="51"/>
      <c r="CVI5" s="51"/>
      <c r="CVJ5" s="51"/>
      <c r="CVK5" s="51"/>
      <c r="CVL5" s="51"/>
      <c r="CVM5" s="51"/>
      <c r="CVN5" s="51"/>
      <c r="CVO5" s="51"/>
      <c r="CVP5" s="51"/>
      <c r="CVQ5" s="51"/>
      <c r="CVR5" s="51"/>
      <c r="CVS5" s="51"/>
      <c r="CVT5" s="51"/>
      <c r="CVU5" s="51"/>
      <c r="CVV5" s="51"/>
      <c r="CVW5" s="51"/>
      <c r="CVX5" s="51"/>
      <c r="CVY5" s="51"/>
      <c r="CVZ5" s="51"/>
      <c r="CWA5" s="51"/>
      <c r="CWB5" s="51"/>
      <c r="CWC5" s="51"/>
      <c r="CWD5" s="51"/>
      <c r="CWE5" s="51"/>
      <c r="CWF5" s="51"/>
      <c r="CWG5" s="51"/>
      <c r="CWH5" s="51"/>
      <c r="CWI5" s="51"/>
      <c r="CWJ5" s="51"/>
      <c r="CWK5" s="51"/>
      <c r="CWL5" s="51"/>
      <c r="CWM5" s="51"/>
      <c r="CWN5" s="51"/>
      <c r="CWO5" s="51"/>
      <c r="CWP5" s="51"/>
      <c r="CWQ5" s="51"/>
      <c r="CWR5" s="51"/>
      <c r="CWS5" s="51"/>
      <c r="CWT5" s="51"/>
      <c r="CWU5" s="51"/>
      <c r="CWV5" s="51"/>
      <c r="CWW5" s="51"/>
      <c r="CWX5" s="51"/>
      <c r="CWY5" s="51"/>
      <c r="CWZ5" s="51"/>
      <c r="CXA5" s="51"/>
      <c r="CXB5" s="51"/>
      <c r="CXC5" s="51"/>
      <c r="CXD5" s="51"/>
      <c r="CXE5" s="51"/>
      <c r="CXF5" s="51"/>
      <c r="CXG5" s="51"/>
      <c r="CXH5" s="51"/>
      <c r="CXI5" s="51"/>
      <c r="CXJ5" s="51"/>
      <c r="CXK5" s="51"/>
      <c r="CXL5" s="51"/>
      <c r="CXM5" s="51"/>
      <c r="CXN5" s="51"/>
      <c r="CXO5" s="51"/>
      <c r="CXP5" s="51"/>
      <c r="CXQ5" s="51"/>
      <c r="CXR5" s="51"/>
      <c r="CXS5" s="51"/>
      <c r="CXT5" s="51"/>
      <c r="CXU5" s="51"/>
      <c r="CXV5" s="51"/>
      <c r="CXW5" s="51"/>
      <c r="CXX5" s="51"/>
      <c r="CXY5" s="51"/>
      <c r="CXZ5" s="51"/>
      <c r="CYA5" s="51"/>
      <c r="CYB5" s="51"/>
      <c r="CYC5" s="51"/>
      <c r="CYD5" s="51"/>
      <c r="CYE5" s="51"/>
      <c r="CYF5" s="51"/>
      <c r="CYG5" s="51"/>
      <c r="CYH5" s="51"/>
      <c r="CYI5" s="51"/>
      <c r="CYJ5" s="51"/>
      <c r="CYK5" s="51"/>
      <c r="CYL5" s="51"/>
      <c r="CYM5" s="51"/>
      <c r="CYN5" s="51"/>
      <c r="CYO5" s="51"/>
      <c r="CYP5" s="51"/>
      <c r="CYQ5" s="51"/>
      <c r="CYR5" s="51"/>
      <c r="CYS5" s="51"/>
      <c r="CYT5" s="51"/>
      <c r="CYU5" s="51"/>
      <c r="CYV5" s="51"/>
      <c r="CYW5" s="51"/>
      <c r="CYX5" s="51"/>
      <c r="CYY5" s="51"/>
      <c r="CYZ5" s="51"/>
      <c r="CZA5" s="51"/>
      <c r="CZB5" s="51"/>
      <c r="CZC5" s="51"/>
      <c r="CZD5" s="51"/>
      <c r="CZE5" s="51"/>
      <c r="CZF5" s="51"/>
      <c r="CZG5" s="51"/>
      <c r="CZH5" s="51"/>
      <c r="CZI5" s="51"/>
      <c r="CZJ5" s="51"/>
      <c r="CZK5" s="51"/>
      <c r="CZL5" s="51"/>
      <c r="CZM5" s="51"/>
      <c r="CZN5" s="51"/>
      <c r="CZO5" s="51"/>
      <c r="CZP5" s="51"/>
      <c r="CZQ5" s="51"/>
      <c r="CZR5" s="51"/>
      <c r="CZS5" s="51"/>
      <c r="CZT5" s="51"/>
      <c r="CZU5" s="51"/>
      <c r="CZV5" s="51"/>
      <c r="CZW5" s="51"/>
      <c r="CZX5" s="51"/>
      <c r="CZY5" s="51"/>
      <c r="CZZ5" s="51"/>
      <c r="DAA5" s="51"/>
      <c r="DAB5" s="51"/>
      <c r="DAC5" s="51"/>
      <c r="DAD5" s="51"/>
      <c r="DAE5" s="51"/>
      <c r="DAF5" s="51"/>
      <c r="DAG5" s="51"/>
      <c r="DAH5" s="51"/>
      <c r="DAI5" s="51"/>
      <c r="DAJ5" s="51"/>
      <c r="DAK5" s="51"/>
      <c r="DAL5" s="51"/>
      <c r="DAM5" s="51"/>
      <c r="DAN5" s="51"/>
      <c r="DAO5" s="51"/>
      <c r="DAP5" s="51"/>
      <c r="DAQ5" s="51"/>
      <c r="DAR5" s="51"/>
      <c r="DAS5" s="51"/>
      <c r="DAT5" s="51"/>
      <c r="DAU5" s="51"/>
      <c r="DAV5" s="51"/>
      <c r="DAW5" s="51"/>
      <c r="DAX5" s="51"/>
      <c r="DAY5" s="51"/>
      <c r="DAZ5" s="51"/>
      <c r="DBA5" s="51"/>
      <c r="DBB5" s="51"/>
      <c r="DBC5" s="51"/>
      <c r="DBD5" s="51"/>
      <c r="DBE5" s="51"/>
      <c r="DBF5" s="51"/>
      <c r="DBG5" s="51"/>
      <c r="DBH5" s="51"/>
      <c r="DBI5" s="51"/>
      <c r="DBJ5" s="51"/>
      <c r="DBK5" s="51"/>
      <c r="DBL5" s="51"/>
      <c r="DBM5" s="51"/>
      <c r="DBN5" s="51"/>
      <c r="DBO5" s="51"/>
      <c r="DBP5" s="51"/>
      <c r="DBQ5" s="51"/>
      <c r="DBR5" s="51"/>
      <c r="DBS5" s="51"/>
      <c r="DBT5" s="51"/>
      <c r="DBU5" s="51"/>
      <c r="DBV5" s="51"/>
      <c r="DBW5" s="51"/>
      <c r="DBX5" s="51"/>
      <c r="DBY5" s="51"/>
      <c r="DBZ5" s="51"/>
      <c r="DCA5" s="51"/>
      <c r="DCB5" s="51"/>
      <c r="DCC5" s="51"/>
      <c r="DCD5" s="51"/>
      <c r="DCE5" s="51"/>
      <c r="DCF5" s="51"/>
      <c r="DCG5" s="51"/>
      <c r="DCH5" s="51"/>
      <c r="DCI5" s="51"/>
      <c r="DCJ5" s="51"/>
      <c r="DCK5" s="51"/>
      <c r="DCL5" s="51"/>
      <c r="DCM5" s="51"/>
      <c r="DCN5" s="51"/>
      <c r="DCO5" s="51"/>
      <c r="DCP5" s="51"/>
      <c r="DCQ5" s="51"/>
      <c r="DCR5" s="51"/>
      <c r="DCS5" s="51"/>
      <c r="DCT5" s="51"/>
      <c r="DCU5" s="51"/>
      <c r="DCV5" s="51"/>
      <c r="DCW5" s="51"/>
      <c r="DCX5" s="51"/>
      <c r="DCY5" s="51"/>
      <c r="DCZ5" s="51"/>
      <c r="DDA5" s="51"/>
      <c r="DDB5" s="51"/>
      <c r="DDC5" s="51"/>
      <c r="DDD5" s="51"/>
      <c r="DDE5" s="51"/>
      <c r="DDF5" s="51"/>
      <c r="DDG5" s="51"/>
      <c r="DDH5" s="51"/>
      <c r="DDI5" s="51"/>
      <c r="DDJ5" s="51"/>
      <c r="DDK5" s="51"/>
      <c r="DDL5" s="51"/>
      <c r="DDM5" s="51"/>
      <c r="DDN5" s="51"/>
      <c r="DDO5" s="51"/>
      <c r="DDP5" s="51"/>
      <c r="DDQ5" s="51"/>
      <c r="DDR5" s="51"/>
      <c r="DDS5" s="51"/>
      <c r="DDT5" s="51"/>
      <c r="DDU5" s="51"/>
      <c r="DDV5" s="51"/>
      <c r="DDW5" s="51"/>
      <c r="DDX5" s="51"/>
      <c r="DDY5" s="51"/>
      <c r="DDZ5" s="51"/>
      <c r="DEA5" s="51"/>
      <c r="DEB5" s="51"/>
      <c r="DEC5" s="51"/>
      <c r="DED5" s="51"/>
      <c r="DEE5" s="51"/>
      <c r="DEF5" s="51"/>
      <c r="DEG5" s="51"/>
      <c r="DEH5" s="51"/>
      <c r="DEI5" s="51"/>
      <c r="DEJ5" s="51"/>
      <c r="DEK5" s="51"/>
      <c r="DEL5" s="51"/>
      <c r="DEM5" s="51"/>
      <c r="DEN5" s="51"/>
      <c r="DEO5" s="51"/>
      <c r="DEP5" s="51"/>
      <c r="DEQ5" s="51"/>
      <c r="DER5" s="51"/>
      <c r="DES5" s="51"/>
      <c r="DET5" s="51"/>
      <c r="DEU5" s="51"/>
      <c r="DEV5" s="51"/>
      <c r="DEW5" s="51"/>
      <c r="DEX5" s="51"/>
      <c r="DEY5" s="51"/>
      <c r="DEZ5" s="51"/>
      <c r="DFA5" s="51"/>
      <c r="DFB5" s="51"/>
      <c r="DFC5" s="51"/>
      <c r="DFD5" s="51"/>
      <c r="DFE5" s="51"/>
      <c r="DFF5" s="51"/>
      <c r="DFG5" s="51"/>
      <c r="DFH5" s="51"/>
      <c r="DFI5" s="51"/>
      <c r="DFJ5" s="51"/>
      <c r="DFK5" s="51"/>
      <c r="DFL5" s="51"/>
      <c r="DFM5" s="51"/>
      <c r="DFN5" s="51"/>
      <c r="DFO5" s="51"/>
      <c r="DFP5" s="51"/>
      <c r="DFQ5" s="51"/>
      <c r="DFR5" s="51"/>
      <c r="DFS5" s="51"/>
      <c r="DFT5" s="51"/>
      <c r="DFU5" s="51"/>
      <c r="DFV5" s="51"/>
      <c r="DFW5" s="51"/>
      <c r="DFX5" s="51"/>
      <c r="DFY5" s="51"/>
      <c r="DFZ5" s="51"/>
      <c r="DGA5" s="51"/>
      <c r="DGB5" s="51"/>
      <c r="DGC5" s="51"/>
      <c r="DGD5" s="51"/>
      <c r="DGE5" s="51"/>
      <c r="DGF5" s="51"/>
      <c r="DGG5" s="51"/>
      <c r="DGH5" s="51"/>
      <c r="DGI5" s="51"/>
      <c r="DGJ5" s="51"/>
      <c r="DGK5" s="51"/>
      <c r="DGL5" s="51"/>
      <c r="DGM5" s="51"/>
      <c r="DGN5" s="51"/>
      <c r="DGO5" s="51"/>
      <c r="DGP5" s="51"/>
      <c r="DGQ5" s="51"/>
      <c r="DGR5" s="51"/>
      <c r="DGS5" s="51"/>
      <c r="DGT5" s="51"/>
      <c r="DGU5" s="51"/>
      <c r="DGV5" s="51"/>
      <c r="DGW5" s="51"/>
      <c r="DGX5" s="51"/>
      <c r="DGY5" s="51"/>
      <c r="DGZ5" s="51"/>
      <c r="DHA5" s="51"/>
      <c r="DHB5" s="51"/>
      <c r="DHC5" s="51"/>
      <c r="DHD5" s="51"/>
      <c r="DHE5" s="51"/>
      <c r="DHF5" s="51"/>
      <c r="DHG5" s="51"/>
      <c r="DHH5" s="51"/>
      <c r="DHI5" s="51"/>
      <c r="DHJ5" s="51"/>
      <c r="DHK5" s="51"/>
      <c r="DHL5" s="51"/>
      <c r="DHM5" s="51"/>
      <c r="DHN5" s="51"/>
      <c r="DHO5" s="51"/>
      <c r="DHP5" s="51"/>
      <c r="DHQ5" s="51"/>
      <c r="DHR5" s="51"/>
      <c r="DHS5" s="51"/>
      <c r="DHT5" s="51"/>
      <c r="DHU5" s="51"/>
      <c r="DHV5" s="51"/>
      <c r="DHW5" s="51"/>
      <c r="DHX5" s="51"/>
      <c r="DHY5" s="51"/>
      <c r="DHZ5" s="51"/>
      <c r="DIA5" s="51"/>
      <c r="DIB5" s="51"/>
      <c r="DIC5" s="51"/>
      <c r="DID5" s="51"/>
      <c r="DIE5" s="51"/>
      <c r="DIF5" s="51"/>
      <c r="DIG5" s="51"/>
      <c r="DIH5" s="51"/>
      <c r="DII5" s="51"/>
      <c r="DIJ5" s="51"/>
      <c r="DIK5" s="51"/>
      <c r="DIL5" s="51"/>
      <c r="DIM5" s="51"/>
      <c r="DIN5" s="51"/>
      <c r="DIO5" s="51"/>
      <c r="DIP5" s="51"/>
      <c r="DIQ5" s="51"/>
      <c r="DIR5" s="51"/>
      <c r="DIS5" s="51"/>
      <c r="DIT5" s="51"/>
      <c r="DIU5" s="51"/>
      <c r="DIV5" s="51"/>
      <c r="DIW5" s="51"/>
      <c r="DIX5" s="51"/>
      <c r="DIY5" s="51"/>
      <c r="DIZ5" s="51"/>
      <c r="DJA5" s="51"/>
      <c r="DJB5" s="51"/>
      <c r="DJC5" s="51"/>
      <c r="DJD5" s="51"/>
      <c r="DJE5" s="51"/>
      <c r="DJF5" s="51"/>
      <c r="DJG5" s="51"/>
      <c r="DJH5" s="51"/>
      <c r="DJI5" s="51"/>
      <c r="DJJ5" s="51"/>
      <c r="DJK5" s="51"/>
      <c r="DJL5" s="51"/>
      <c r="DJM5" s="51"/>
      <c r="DJN5" s="51"/>
      <c r="DJO5" s="51"/>
      <c r="DJP5" s="51"/>
      <c r="DJQ5" s="51"/>
      <c r="DJR5" s="51"/>
      <c r="DJS5" s="51"/>
      <c r="DJT5" s="51"/>
      <c r="DJU5" s="51"/>
      <c r="DJV5" s="51"/>
      <c r="DJW5" s="51"/>
      <c r="DJX5" s="51"/>
      <c r="DJY5" s="51"/>
      <c r="DJZ5" s="51"/>
      <c r="DKA5" s="51"/>
      <c r="DKB5" s="51"/>
      <c r="DKC5" s="51"/>
      <c r="DKD5" s="51"/>
      <c r="DKE5" s="51"/>
      <c r="DKF5" s="51"/>
      <c r="DKG5" s="51"/>
      <c r="DKH5" s="51"/>
      <c r="DKI5" s="51"/>
      <c r="DKJ5" s="51"/>
      <c r="DKK5" s="51"/>
      <c r="DKL5" s="51"/>
      <c r="DKM5" s="51"/>
      <c r="DKN5" s="51"/>
      <c r="DKO5" s="51"/>
      <c r="DKP5" s="51"/>
      <c r="DKQ5" s="51"/>
      <c r="DKR5" s="51"/>
      <c r="DKS5" s="51"/>
      <c r="DKT5" s="51"/>
      <c r="DKU5" s="51"/>
      <c r="DKV5" s="51"/>
      <c r="DKW5" s="51"/>
      <c r="DKX5" s="51"/>
      <c r="DKY5" s="51"/>
      <c r="DKZ5" s="51"/>
      <c r="DLA5" s="51"/>
      <c r="DLB5" s="51"/>
      <c r="DLC5" s="51"/>
      <c r="DLD5" s="51"/>
      <c r="DLE5" s="51"/>
      <c r="DLF5" s="51"/>
      <c r="DLG5" s="51"/>
      <c r="DLH5" s="51"/>
      <c r="DLI5" s="51"/>
      <c r="DLJ5" s="51"/>
      <c r="DLK5" s="51"/>
      <c r="DLL5" s="51"/>
      <c r="DLM5" s="51"/>
      <c r="DLN5" s="51"/>
      <c r="DLO5" s="51"/>
      <c r="DLP5" s="51"/>
      <c r="DLQ5" s="51"/>
      <c r="DLR5" s="51"/>
      <c r="DLS5" s="51"/>
      <c r="DLT5" s="51"/>
      <c r="DLU5" s="51"/>
      <c r="DLV5" s="51"/>
      <c r="DLW5" s="51"/>
      <c r="DLX5" s="51"/>
      <c r="DLY5" s="51"/>
      <c r="DLZ5" s="51"/>
      <c r="DMA5" s="51"/>
      <c r="DMB5" s="51"/>
      <c r="DMC5" s="51"/>
      <c r="DMD5" s="51"/>
      <c r="DME5" s="51"/>
      <c r="DMF5" s="51"/>
      <c r="DMG5" s="51"/>
      <c r="DMH5" s="51"/>
      <c r="DMI5" s="51"/>
      <c r="DMJ5" s="51"/>
      <c r="DMK5" s="51"/>
      <c r="DML5" s="51"/>
      <c r="DMM5" s="51"/>
      <c r="DMN5" s="51"/>
      <c r="DMO5" s="51"/>
      <c r="DMP5" s="51"/>
      <c r="DMQ5" s="51"/>
      <c r="DMR5" s="51"/>
      <c r="DMS5" s="51"/>
      <c r="DMT5" s="51"/>
      <c r="DMU5" s="51"/>
      <c r="DMV5" s="51"/>
      <c r="DMW5" s="51"/>
      <c r="DMX5" s="51"/>
      <c r="DMY5" s="51"/>
      <c r="DMZ5" s="51"/>
      <c r="DNA5" s="51"/>
      <c r="DNB5" s="51"/>
      <c r="DNC5" s="51"/>
      <c r="DND5" s="51"/>
      <c r="DNE5" s="51"/>
      <c r="DNF5" s="51"/>
      <c r="DNG5" s="51"/>
      <c r="DNH5" s="51"/>
      <c r="DNI5" s="51"/>
      <c r="DNJ5" s="51"/>
      <c r="DNK5" s="51"/>
      <c r="DNL5" s="51"/>
      <c r="DNM5" s="51"/>
      <c r="DNN5" s="51"/>
      <c r="DNO5" s="51"/>
      <c r="DNP5" s="51"/>
      <c r="DNQ5" s="51"/>
      <c r="DNR5" s="51"/>
      <c r="DNS5" s="51"/>
      <c r="DNT5" s="51"/>
      <c r="DNU5" s="51"/>
      <c r="DNV5" s="51"/>
      <c r="DNW5" s="51"/>
      <c r="DNX5" s="51"/>
      <c r="DNY5" s="51"/>
      <c r="DNZ5" s="51"/>
      <c r="DOA5" s="51"/>
      <c r="DOB5" s="51"/>
      <c r="DOC5" s="51"/>
      <c r="DOD5" s="51"/>
      <c r="DOE5" s="51"/>
      <c r="DOF5" s="51"/>
      <c r="DOG5" s="51"/>
      <c r="DOH5" s="51"/>
      <c r="DOI5" s="51"/>
      <c r="DOJ5" s="51"/>
      <c r="DOK5" s="51"/>
      <c r="DOL5" s="51"/>
      <c r="DOM5" s="51"/>
      <c r="DON5" s="51"/>
      <c r="DOO5" s="51"/>
      <c r="DOP5" s="51"/>
      <c r="DOQ5" s="51"/>
      <c r="DOR5" s="51"/>
      <c r="DOS5" s="51"/>
      <c r="DOT5" s="51"/>
      <c r="DOU5" s="51"/>
      <c r="DOV5" s="51"/>
      <c r="DOW5" s="51"/>
      <c r="DOX5" s="51"/>
      <c r="DOY5" s="51"/>
      <c r="DOZ5" s="51"/>
      <c r="DPA5" s="51"/>
      <c r="DPB5" s="51"/>
      <c r="DPC5" s="51"/>
      <c r="DPD5" s="51"/>
      <c r="DPE5" s="51"/>
      <c r="DPF5" s="51"/>
      <c r="DPG5" s="51"/>
      <c r="DPH5" s="51"/>
      <c r="DPI5" s="51"/>
      <c r="DPJ5" s="51"/>
      <c r="DPK5" s="51"/>
      <c r="DPL5" s="51"/>
      <c r="DPM5" s="51"/>
      <c r="DPN5" s="51"/>
      <c r="DPO5" s="51"/>
      <c r="DPP5" s="51"/>
      <c r="DPQ5" s="51"/>
      <c r="DPR5" s="51"/>
      <c r="DPS5" s="51"/>
      <c r="DPT5" s="51"/>
      <c r="DPU5" s="51"/>
      <c r="DPV5" s="51"/>
      <c r="DPW5" s="51"/>
      <c r="DPX5" s="51"/>
      <c r="DPY5" s="51"/>
      <c r="DPZ5" s="51"/>
      <c r="DQA5" s="51"/>
      <c r="DQB5" s="51"/>
      <c r="DQC5" s="51"/>
      <c r="DQD5" s="51"/>
      <c r="DQE5" s="51"/>
      <c r="DQF5" s="51"/>
      <c r="DQG5" s="51"/>
      <c r="DQH5" s="51"/>
      <c r="DQI5" s="51"/>
      <c r="DQJ5" s="51"/>
      <c r="DQK5" s="51"/>
      <c r="DQL5" s="51"/>
      <c r="DQM5" s="51"/>
      <c r="DQN5" s="51"/>
      <c r="DQO5" s="51"/>
      <c r="DQP5" s="51"/>
      <c r="DQQ5" s="51"/>
      <c r="DQR5" s="51"/>
      <c r="DQS5" s="51"/>
      <c r="DQT5" s="51"/>
      <c r="DQU5" s="51"/>
      <c r="DQV5" s="51"/>
      <c r="DQW5" s="51"/>
      <c r="DQX5" s="51"/>
      <c r="DQY5" s="51"/>
      <c r="DQZ5" s="51"/>
      <c r="DRA5" s="51"/>
      <c r="DRB5" s="51"/>
      <c r="DRC5" s="51"/>
      <c r="DRD5" s="51"/>
      <c r="DRE5" s="51"/>
      <c r="DRF5" s="51"/>
      <c r="DRG5" s="51"/>
      <c r="DRH5" s="51"/>
      <c r="DRI5" s="51"/>
      <c r="DRJ5" s="51"/>
      <c r="DRK5" s="51"/>
      <c r="DRL5" s="51"/>
      <c r="DRM5" s="51"/>
      <c r="DRN5" s="51"/>
      <c r="DRO5" s="51"/>
      <c r="DRP5" s="51"/>
      <c r="DRQ5" s="51"/>
      <c r="DRR5" s="51"/>
      <c r="DRS5" s="51"/>
      <c r="DRT5" s="51"/>
      <c r="DRU5" s="51"/>
      <c r="DRV5" s="51"/>
      <c r="DRW5" s="51"/>
      <c r="DRX5" s="51"/>
      <c r="DRY5" s="51"/>
      <c r="DRZ5" s="51"/>
      <c r="DSA5" s="51"/>
      <c r="DSB5" s="51"/>
      <c r="DSC5" s="51"/>
      <c r="DSD5" s="51"/>
      <c r="DSE5" s="51"/>
      <c r="DSF5" s="51"/>
      <c r="DSG5" s="51"/>
      <c r="DSH5" s="51"/>
      <c r="DSI5" s="51"/>
      <c r="DSJ5" s="51"/>
      <c r="DSK5" s="51"/>
      <c r="DSL5" s="51"/>
      <c r="DSM5" s="51"/>
      <c r="DSN5" s="51"/>
      <c r="DSO5" s="51"/>
      <c r="DSP5" s="51"/>
      <c r="DSQ5" s="51"/>
      <c r="DSR5" s="51"/>
      <c r="DSS5" s="51"/>
      <c r="DST5" s="51"/>
      <c r="DSU5" s="51"/>
      <c r="DSV5" s="51"/>
      <c r="DSW5" s="51"/>
      <c r="DSX5" s="51"/>
      <c r="DSY5" s="51"/>
      <c r="DSZ5" s="51"/>
      <c r="DTA5" s="51"/>
      <c r="DTB5" s="51"/>
      <c r="DTC5" s="51"/>
      <c r="DTD5" s="51"/>
      <c r="DTE5" s="51"/>
      <c r="DTF5" s="51"/>
      <c r="DTG5" s="51"/>
      <c r="DTH5" s="51"/>
      <c r="DTI5" s="51"/>
      <c r="DTJ5" s="51"/>
      <c r="DTK5" s="51"/>
      <c r="DTL5" s="51"/>
      <c r="DTM5" s="51"/>
      <c r="DTN5" s="51"/>
      <c r="DTO5" s="51"/>
      <c r="DTP5" s="51"/>
      <c r="DTQ5" s="51"/>
      <c r="DTR5" s="51"/>
      <c r="DTS5" s="51"/>
      <c r="DTT5" s="51"/>
      <c r="DTU5" s="51"/>
      <c r="DTV5" s="51"/>
      <c r="DTW5" s="51"/>
      <c r="DTX5" s="51"/>
      <c r="DTY5" s="51"/>
      <c r="DTZ5" s="51"/>
      <c r="DUA5" s="51"/>
      <c r="DUB5" s="51"/>
      <c r="DUC5" s="51"/>
      <c r="DUD5" s="51"/>
      <c r="DUE5" s="51"/>
      <c r="DUF5" s="51"/>
      <c r="DUG5" s="51"/>
      <c r="DUH5" s="51"/>
      <c r="DUI5" s="51"/>
      <c r="DUJ5" s="51"/>
      <c r="DUK5" s="51"/>
      <c r="DUL5" s="51"/>
      <c r="DUM5" s="51"/>
      <c r="DUN5" s="51"/>
      <c r="DUO5" s="51"/>
      <c r="DUP5" s="51"/>
      <c r="DUQ5" s="51"/>
      <c r="DUR5" s="51"/>
      <c r="DUS5" s="51"/>
      <c r="DUT5" s="51"/>
      <c r="DUU5" s="51"/>
      <c r="DUV5" s="51"/>
      <c r="DUW5" s="51"/>
      <c r="DUX5" s="51"/>
      <c r="DUY5" s="51"/>
      <c r="DUZ5" s="51"/>
      <c r="DVA5" s="51"/>
      <c r="DVB5" s="51"/>
      <c r="DVC5" s="51"/>
      <c r="DVD5" s="51"/>
      <c r="DVE5" s="51"/>
      <c r="DVF5" s="51"/>
      <c r="DVG5" s="51"/>
      <c r="DVH5" s="51"/>
      <c r="DVI5" s="51"/>
      <c r="DVJ5" s="51"/>
      <c r="DVK5" s="51"/>
      <c r="DVL5" s="51"/>
      <c r="DVM5" s="51"/>
      <c r="DVN5" s="51"/>
      <c r="DVO5" s="51"/>
      <c r="DVP5" s="51"/>
      <c r="DVQ5" s="51"/>
      <c r="DVR5" s="51"/>
      <c r="DVS5" s="51"/>
      <c r="DVT5" s="51"/>
      <c r="DVU5" s="51"/>
      <c r="DVV5" s="51"/>
      <c r="DVW5" s="51"/>
      <c r="DVX5" s="51"/>
      <c r="DVY5" s="51"/>
      <c r="DVZ5" s="51"/>
      <c r="DWA5" s="51"/>
      <c r="DWB5" s="51"/>
      <c r="DWC5" s="51"/>
      <c r="DWD5" s="51"/>
      <c r="DWE5" s="51"/>
      <c r="DWF5" s="51"/>
      <c r="DWG5" s="51"/>
      <c r="DWH5" s="51"/>
      <c r="DWI5" s="51"/>
      <c r="DWJ5" s="51"/>
      <c r="DWK5" s="51"/>
      <c r="DWL5" s="51"/>
      <c r="DWM5" s="51"/>
      <c r="DWN5" s="51"/>
      <c r="DWO5" s="51"/>
      <c r="DWP5" s="51"/>
      <c r="DWQ5" s="51"/>
      <c r="DWR5" s="51"/>
      <c r="DWS5" s="51"/>
      <c r="DWT5" s="51"/>
      <c r="DWU5" s="51"/>
      <c r="DWV5" s="51"/>
      <c r="DWW5" s="51"/>
      <c r="DWX5" s="51"/>
      <c r="DWY5" s="51"/>
      <c r="DWZ5" s="51"/>
      <c r="DXA5" s="51"/>
      <c r="DXB5" s="51"/>
      <c r="DXC5" s="51"/>
      <c r="DXD5" s="51"/>
      <c r="DXE5" s="51"/>
      <c r="DXF5" s="51"/>
      <c r="DXG5" s="51"/>
      <c r="DXH5" s="51"/>
      <c r="DXI5" s="51"/>
      <c r="DXJ5" s="51"/>
      <c r="DXK5" s="51"/>
      <c r="DXL5" s="51"/>
      <c r="DXM5" s="51"/>
      <c r="DXN5" s="51"/>
      <c r="DXO5" s="51"/>
      <c r="DXP5" s="51"/>
      <c r="DXQ5" s="51"/>
      <c r="DXR5" s="51"/>
      <c r="DXS5" s="51"/>
      <c r="DXT5" s="51"/>
      <c r="DXU5" s="51"/>
      <c r="DXV5" s="51"/>
      <c r="DXW5" s="51"/>
      <c r="DXX5" s="51"/>
      <c r="DXY5" s="51"/>
      <c r="DXZ5" s="51"/>
      <c r="DYA5" s="51"/>
      <c r="DYB5" s="51"/>
      <c r="DYC5" s="51"/>
      <c r="DYD5" s="51"/>
      <c r="DYE5" s="51"/>
      <c r="DYF5" s="51"/>
      <c r="DYG5" s="51"/>
      <c r="DYH5" s="51"/>
      <c r="DYI5" s="51"/>
      <c r="DYJ5" s="51"/>
      <c r="DYK5" s="51"/>
      <c r="DYL5" s="51"/>
      <c r="DYM5" s="51"/>
      <c r="DYN5" s="51"/>
      <c r="DYO5" s="51"/>
      <c r="DYP5" s="51"/>
      <c r="DYQ5" s="51"/>
      <c r="DYR5" s="51"/>
      <c r="DYS5" s="51"/>
      <c r="DYT5" s="51"/>
      <c r="DYU5" s="51"/>
      <c r="DYV5" s="51"/>
      <c r="DYW5" s="51"/>
      <c r="DYX5" s="51"/>
      <c r="DYY5" s="51"/>
      <c r="DYZ5" s="51"/>
      <c r="DZA5" s="51"/>
      <c r="DZB5" s="51"/>
      <c r="DZC5" s="51"/>
      <c r="DZD5" s="51"/>
      <c r="DZE5" s="51"/>
      <c r="DZF5" s="51"/>
      <c r="DZG5" s="51"/>
      <c r="DZH5" s="51"/>
      <c r="DZI5" s="51"/>
      <c r="DZJ5" s="51"/>
      <c r="DZK5" s="51"/>
      <c r="DZL5" s="51"/>
      <c r="DZM5" s="51"/>
      <c r="DZN5" s="51"/>
      <c r="DZO5" s="51"/>
      <c r="DZP5" s="51"/>
      <c r="DZQ5" s="51"/>
      <c r="DZR5" s="51"/>
      <c r="DZS5" s="51"/>
      <c r="DZT5" s="51"/>
      <c r="DZU5" s="51"/>
      <c r="DZV5" s="51"/>
      <c r="DZW5" s="51"/>
      <c r="DZX5" s="51"/>
      <c r="DZY5" s="51"/>
      <c r="DZZ5" s="51"/>
      <c r="EAA5" s="51"/>
      <c r="EAB5" s="51"/>
      <c r="EAC5" s="51"/>
      <c r="EAD5" s="51"/>
      <c r="EAE5" s="51"/>
      <c r="EAF5" s="51"/>
      <c r="EAG5" s="51"/>
      <c r="EAH5" s="51"/>
      <c r="EAI5" s="51"/>
      <c r="EAJ5" s="51"/>
      <c r="EAK5" s="51"/>
      <c r="EAL5" s="51"/>
      <c r="EAM5" s="51"/>
      <c r="EAN5" s="51"/>
      <c r="EAO5" s="51"/>
      <c r="EAP5" s="51"/>
      <c r="EAQ5" s="51"/>
      <c r="EAR5" s="51"/>
      <c r="EAS5" s="51"/>
      <c r="EAT5" s="51"/>
      <c r="EAU5" s="51"/>
      <c r="EAV5" s="51"/>
      <c r="EAW5" s="51"/>
      <c r="EAX5" s="51"/>
      <c r="EAY5" s="51"/>
      <c r="EAZ5" s="51"/>
      <c r="EBA5" s="51"/>
      <c r="EBB5" s="51"/>
      <c r="EBC5" s="51"/>
      <c r="EBD5" s="51"/>
      <c r="EBE5" s="51"/>
      <c r="EBF5" s="51"/>
      <c r="EBG5" s="51"/>
      <c r="EBH5" s="51"/>
      <c r="EBI5" s="51"/>
      <c r="EBJ5" s="51"/>
      <c r="EBK5" s="51"/>
      <c r="EBL5" s="51"/>
      <c r="EBM5" s="51"/>
      <c r="EBN5" s="51"/>
      <c r="EBO5" s="51"/>
      <c r="EBP5" s="51"/>
      <c r="EBQ5" s="51"/>
      <c r="EBR5" s="51"/>
      <c r="EBS5" s="51"/>
      <c r="EBT5" s="51"/>
      <c r="EBU5" s="51"/>
      <c r="EBV5" s="51"/>
      <c r="EBW5" s="51"/>
      <c r="EBX5" s="51"/>
      <c r="EBY5" s="51"/>
      <c r="EBZ5" s="51"/>
      <c r="ECA5" s="51"/>
      <c r="ECB5" s="51"/>
      <c r="ECC5" s="51"/>
      <c r="ECD5" s="51"/>
      <c r="ECE5" s="51"/>
      <c r="ECF5" s="51"/>
      <c r="ECG5" s="51"/>
      <c r="ECH5" s="51"/>
      <c r="ECI5" s="51"/>
      <c r="ECJ5" s="51"/>
      <c r="ECK5" s="51"/>
      <c r="ECL5" s="51"/>
      <c r="ECM5" s="51"/>
      <c r="ECN5" s="51"/>
      <c r="ECO5" s="51"/>
      <c r="ECP5" s="51"/>
      <c r="ECQ5" s="51"/>
      <c r="ECR5" s="51"/>
      <c r="ECS5" s="51"/>
      <c r="ECT5" s="51"/>
      <c r="ECU5" s="51"/>
      <c r="ECV5" s="51"/>
      <c r="ECW5" s="51"/>
      <c r="ECX5" s="51"/>
      <c r="ECY5" s="51"/>
      <c r="ECZ5" s="51"/>
      <c r="EDA5" s="51"/>
      <c r="EDB5" s="51"/>
      <c r="EDC5" s="51"/>
      <c r="EDD5" s="51"/>
      <c r="EDE5" s="51"/>
      <c r="EDF5" s="51"/>
      <c r="EDG5" s="51"/>
      <c r="EDH5" s="51"/>
      <c r="EDI5" s="51"/>
      <c r="EDJ5" s="51"/>
      <c r="EDK5" s="51"/>
      <c r="EDL5" s="51"/>
      <c r="EDM5" s="51"/>
      <c r="EDN5" s="51"/>
      <c r="EDO5" s="51"/>
      <c r="EDP5" s="51"/>
      <c r="EDQ5" s="51"/>
      <c r="EDR5" s="51"/>
      <c r="EDS5" s="51"/>
      <c r="EDT5" s="51"/>
      <c r="EDU5" s="51"/>
      <c r="EDV5" s="51"/>
      <c r="EDW5" s="51"/>
      <c r="EDX5" s="51"/>
      <c r="EDY5" s="51"/>
      <c r="EDZ5" s="51"/>
      <c r="EEA5" s="51"/>
      <c r="EEB5" s="51"/>
      <c r="EEC5" s="51"/>
      <c r="EED5" s="51"/>
      <c r="EEE5" s="51"/>
      <c r="EEF5" s="51"/>
      <c r="EEG5" s="51"/>
      <c r="EEH5" s="51"/>
      <c r="EEI5" s="51"/>
      <c r="EEJ5" s="51"/>
      <c r="EEK5" s="51"/>
      <c r="EEL5" s="51"/>
      <c r="EEM5" s="51"/>
      <c r="EEN5" s="51"/>
      <c r="EEO5" s="51"/>
      <c r="EEP5" s="51"/>
      <c r="EEQ5" s="51"/>
      <c r="EER5" s="51"/>
      <c r="EES5" s="51"/>
      <c r="EET5" s="51"/>
      <c r="EEU5" s="51"/>
      <c r="EEV5" s="51"/>
      <c r="EEW5" s="51"/>
      <c r="EEX5" s="51"/>
      <c r="EEY5" s="51"/>
      <c r="EEZ5" s="51"/>
      <c r="EFA5" s="51"/>
      <c r="EFB5" s="51"/>
      <c r="EFC5" s="51"/>
      <c r="EFD5" s="51"/>
      <c r="EFE5" s="51"/>
      <c r="EFF5" s="51"/>
      <c r="EFG5" s="51"/>
      <c r="EFH5" s="51"/>
      <c r="EFI5" s="51"/>
      <c r="EFJ5" s="51"/>
      <c r="EFK5" s="51"/>
      <c r="EFL5" s="51"/>
      <c r="EFM5" s="51"/>
      <c r="EFN5" s="51"/>
      <c r="EFO5" s="51"/>
      <c r="EFP5" s="51"/>
      <c r="EFQ5" s="51"/>
      <c r="EFR5" s="51"/>
      <c r="EFS5" s="51"/>
      <c r="EFT5" s="51"/>
      <c r="EFU5" s="51"/>
      <c r="EFV5" s="51"/>
      <c r="EFW5" s="51"/>
      <c r="EFX5" s="51"/>
      <c r="EFY5" s="51"/>
      <c r="EFZ5" s="51"/>
      <c r="EGA5" s="51"/>
      <c r="EGB5" s="51"/>
      <c r="EGC5" s="51"/>
      <c r="EGD5" s="51"/>
      <c r="EGE5" s="51"/>
      <c r="EGF5" s="51"/>
      <c r="EGG5" s="51"/>
      <c r="EGH5" s="51"/>
      <c r="EGI5" s="51"/>
      <c r="EGJ5" s="51"/>
      <c r="EGK5" s="51"/>
      <c r="EGL5" s="51"/>
      <c r="EGM5" s="51"/>
      <c r="EGN5" s="51"/>
      <c r="EGO5" s="51"/>
      <c r="EGP5" s="51"/>
      <c r="EGQ5" s="51"/>
      <c r="EGR5" s="51"/>
      <c r="EGS5" s="51"/>
      <c r="EGT5" s="51"/>
      <c r="EGU5" s="51"/>
      <c r="EGV5" s="51"/>
      <c r="EGW5" s="51"/>
      <c r="EGX5" s="51"/>
      <c r="EGY5" s="51"/>
      <c r="EGZ5" s="51"/>
      <c r="EHA5" s="51"/>
      <c r="EHB5" s="51"/>
      <c r="EHC5" s="51"/>
      <c r="EHD5" s="51"/>
      <c r="EHE5" s="51"/>
      <c r="EHF5" s="51"/>
      <c r="EHG5" s="51"/>
      <c r="EHH5" s="51"/>
      <c r="EHI5" s="51"/>
      <c r="EHJ5" s="51"/>
      <c r="EHK5" s="51"/>
      <c r="EHL5" s="51"/>
      <c r="EHM5" s="51"/>
      <c r="EHN5" s="51"/>
      <c r="EHO5" s="51"/>
      <c r="EHP5" s="51"/>
      <c r="EHQ5" s="51"/>
      <c r="EHR5" s="51"/>
      <c r="EHS5" s="51"/>
      <c r="EHT5" s="51"/>
      <c r="EHU5" s="51"/>
      <c r="EHV5" s="51"/>
      <c r="EHW5" s="51"/>
      <c r="EHX5" s="51"/>
      <c r="EHY5" s="51"/>
      <c r="EHZ5" s="51"/>
      <c r="EIA5" s="51"/>
      <c r="EIB5" s="51"/>
      <c r="EIC5" s="51"/>
      <c r="EID5" s="51"/>
      <c r="EIE5" s="51"/>
      <c r="EIF5" s="51"/>
      <c r="EIG5" s="51"/>
      <c r="EIH5" s="51"/>
      <c r="EII5" s="51"/>
      <c r="EIJ5" s="51"/>
      <c r="EIK5" s="51"/>
      <c r="EIL5" s="51"/>
      <c r="EIM5" s="51"/>
      <c r="EIN5" s="51"/>
      <c r="EIO5" s="51"/>
      <c r="EIP5" s="51"/>
      <c r="EIQ5" s="51"/>
      <c r="EIR5" s="51"/>
      <c r="EIS5" s="51"/>
      <c r="EIT5" s="51"/>
      <c r="EIU5" s="51"/>
      <c r="EIV5" s="51"/>
      <c r="EIW5" s="51"/>
      <c r="EIX5" s="51"/>
      <c r="EIY5" s="51"/>
      <c r="EIZ5" s="51"/>
      <c r="EJA5" s="51"/>
      <c r="EJB5" s="51"/>
      <c r="EJC5" s="51"/>
      <c r="EJD5" s="51"/>
      <c r="EJE5" s="51"/>
      <c r="EJF5" s="51"/>
      <c r="EJG5" s="51"/>
      <c r="EJH5" s="51"/>
      <c r="EJI5" s="51"/>
      <c r="EJJ5" s="51"/>
      <c r="EJK5" s="51"/>
      <c r="EJL5" s="51"/>
      <c r="EJM5" s="51"/>
      <c r="EJN5" s="51"/>
      <c r="EJO5" s="51"/>
      <c r="EJP5" s="51"/>
      <c r="EJQ5" s="51"/>
      <c r="EJR5" s="51"/>
      <c r="EJS5" s="51"/>
      <c r="EJT5" s="51"/>
      <c r="EJU5" s="51"/>
      <c r="EJV5" s="51"/>
      <c r="EJW5" s="51"/>
      <c r="EJX5" s="51"/>
      <c r="EJY5" s="51"/>
      <c r="EJZ5" s="51"/>
      <c r="EKA5" s="51"/>
      <c r="EKB5" s="51"/>
      <c r="EKC5" s="51"/>
      <c r="EKD5" s="51"/>
      <c r="EKE5" s="51"/>
      <c r="EKF5" s="51"/>
      <c r="EKG5" s="51"/>
      <c r="EKH5" s="51"/>
      <c r="EKI5" s="51"/>
      <c r="EKJ5" s="51"/>
      <c r="EKK5" s="51"/>
      <c r="EKL5" s="51"/>
      <c r="EKM5" s="51"/>
      <c r="EKN5" s="51"/>
      <c r="EKO5" s="51"/>
      <c r="EKP5" s="51"/>
      <c r="EKQ5" s="51"/>
      <c r="EKR5" s="51"/>
      <c r="EKS5" s="51"/>
      <c r="EKT5" s="51"/>
      <c r="EKU5" s="51"/>
      <c r="EKV5" s="51"/>
      <c r="EKW5" s="51"/>
      <c r="EKX5" s="51"/>
      <c r="EKY5" s="51"/>
      <c r="EKZ5" s="51"/>
      <c r="ELA5" s="51"/>
      <c r="ELB5" s="51"/>
      <c r="ELC5" s="51"/>
      <c r="ELD5" s="51"/>
      <c r="ELE5" s="51"/>
      <c r="ELF5" s="51"/>
      <c r="ELG5" s="51"/>
      <c r="ELH5" s="51"/>
      <c r="ELI5" s="51"/>
      <c r="ELJ5" s="51"/>
      <c r="ELK5" s="51"/>
      <c r="ELL5" s="51"/>
      <c r="ELM5" s="51"/>
    </row>
    <row r="6" spans="1:3705" ht="15" customHeight="1">
      <c r="B6" s="31" t="s">
        <v>216</v>
      </c>
      <c r="C6" s="56" t="s">
        <v>548</v>
      </c>
    </row>
    <row r="7" spans="1:3705" ht="15" customHeight="1">
      <c r="B7" s="31" t="s">
        <v>217</v>
      </c>
      <c r="C7" s="56" t="s">
        <v>549</v>
      </c>
    </row>
    <row r="8" spans="1:3705" ht="15" customHeight="1">
      <c r="B8" s="31" t="s">
        <v>221</v>
      </c>
      <c r="C8" s="57" t="s">
        <v>550</v>
      </c>
    </row>
    <row r="9" spans="1:3705" ht="15" customHeight="1">
      <c r="B9" s="32" t="s">
        <v>222</v>
      </c>
      <c r="C9" s="56" t="s">
        <v>708</v>
      </c>
    </row>
    <row r="10" spans="1:3705" ht="15" customHeight="1" thickBot="1">
      <c r="B10" s="32" t="s">
        <v>531</v>
      </c>
      <c r="C10" s="56" t="s">
        <v>709</v>
      </c>
      <c r="H10" s="39"/>
      <c r="I10" s="39"/>
      <c r="J10" s="39"/>
      <c r="K10" s="39"/>
      <c r="L10" s="39"/>
    </row>
    <row r="11" spans="1:3705" ht="15" customHeight="1">
      <c r="B11" s="32" t="s">
        <v>706</v>
      </c>
      <c r="C11" s="56" t="s">
        <v>1076</v>
      </c>
      <c r="G11" s="35"/>
      <c r="H11" s="202" t="s">
        <v>1997</v>
      </c>
      <c r="I11" s="198"/>
      <c r="J11" s="198"/>
      <c r="K11" s="198"/>
      <c r="L11" s="199"/>
      <c r="M11" s="193"/>
    </row>
    <row r="12" spans="1:3705" ht="15" customHeight="1" thickBot="1">
      <c r="B12" s="32" t="s">
        <v>707</v>
      </c>
      <c r="C12" s="56" t="s">
        <v>1077</v>
      </c>
      <c r="G12" s="35"/>
      <c r="H12" s="203" t="s">
        <v>1998</v>
      </c>
      <c r="I12" s="200"/>
      <c r="J12" s="200"/>
      <c r="K12" s="200"/>
      <c r="L12" s="201"/>
      <c r="M12" s="193"/>
    </row>
    <row r="13" spans="1:3705" s="33" customFormat="1" ht="15" customHeight="1">
      <c r="A13" s="207" t="s">
        <v>1468</v>
      </c>
      <c r="C13" s="36"/>
      <c r="D13" s="62"/>
      <c r="H13" s="194"/>
      <c r="I13" s="194"/>
      <c r="J13" s="194"/>
      <c r="K13" s="194"/>
      <c r="L13" s="194"/>
      <c r="Q13" s="36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38"/>
      <c r="AW13" s="38"/>
      <c r="AX13" s="38"/>
      <c r="AY13" s="38"/>
      <c r="AZ13" s="38"/>
      <c r="BA13" s="38"/>
      <c r="BB13" s="38"/>
      <c r="BC13" s="38"/>
      <c r="BD13" s="38"/>
      <c r="BE13" s="38"/>
      <c r="BF13" s="38"/>
      <c r="BG13" s="38"/>
      <c r="BH13" s="38"/>
      <c r="BI13" s="38"/>
      <c r="BJ13" s="38"/>
      <c r="BK13" s="38"/>
      <c r="BL13" s="38"/>
      <c r="BM13" s="38"/>
      <c r="BN13" s="38"/>
      <c r="BO13" s="38"/>
      <c r="BP13" s="38"/>
      <c r="BQ13" s="38"/>
      <c r="BR13" s="38"/>
      <c r="BS13" s="38"/>
      <c r="BT13" s="38"/>
      <c r="BU13" s="38"/>
      <c r="BV13" s="38"/>
      <c r="BW13" s="38"/>
      <c r="BX13" s="38"/>
      <c r="BY13" s="38"/>
      <c r="BZ13" s="38"/>
      <c r="CA13" s="38"/>
      <c r="CB13" s="38"/>
      <c r="CC13" s="38"/>
      <c r="CD13" s="38"/>
      <c r="CE13" s="38"/>
      <c r="CF13" s="38"/>
      <c r="CG13" s="38"/>
      <c r="CH13" s="38"/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8"/>
      <c r="CV13" s="38"/>
      <c r="CW13" s="38"/>
      <c r="CX13" s="38"/>
      <c r="CY13" s="38"/>
      <c r="CZ13" s="38"/>
      <c r="DA13" s="38"/>
      <c r="DB13" s="38"/>
      <c r="DC13" s="38"/>
      <c r="DD13" s="38"/>
      <c r="DE13" s="38"/>
      <c r="DF13" s="38"/>
      <c r="DG13" s="38"/>
      <c r="DH13" s="38"/>
      <c r="DI13" s="38"/>
      <c r="DJ13" s="38"/>
      <c r="DK13" s="38"/>
      <c r="DL13" s="38"/>
      <c r="DM13" s="38"/>
      <c r="DN13" s="38"/>
      <c r="DO13" s="38"/>
      <c r="DP13" s="38"/>
      <c r="DQ13" s="38"/>
      <c r="DR13" s="38"/>
      <c r="DS13" s="38"/>
      <c r="DT13" s="38"/>
      <c r="DU13" s="38"/>
      <c r="DV13" s="38"/>
      <c r="DW13" s="38"/>
      <c r="DX13" s="38"/>
      <c r="DY13" s="38"/>
      <c r="DZ13" s="38"/>
      <c r="EA13" s="38"/>
      <c r="EB13" s="38"/>
      <c r="EC13" s="38"/>
      <c r="ED13" s="38"/>
      <c r="EE13" s="38"/>
      <c r="EF13" s="38"/>
      <c r="EG13" s="38"/>
      <c r="EH13" s="38"/>
      <c r="EI13" s="38"/>
      <c r="EJ13" s="38"/>
      <c r="EK13" s="38"/>
      <c r="EL13" s="38"/>
      <c r="EM13" s="38"/>
      <c r="EN13" s="38"/>
      <c r="EO13" s="38"/>
      <c r="EP13" s="38"/>
      <c r="EQ13" s="38"/>
      <c r="ER13" s="38"/>
      <c r="ES13" s="38"/>
      <c r="ET13" s="38"/>
      <c r="EU13" s="38"/>
      <c r="EV13" s="38"/>
      <c r="EW13" s="38"/>
      <c r="EX13" s="38"/>
      <c r="EY13" s="38"/>
      <c r="EZ13" s="38"/>
      <c r="FA13" s="38"/>
      <c r="FB13" s="38"/>
      <c r="FC13" s="38"/>
      <c r="FD13" s="38"/>
      <c r="FE13" s="38"/>
      <c r="FF13" s="38"/>
      <c r="FG13" s="38"/>
      <c r="FH13" s="38"/>
      <c r="FI13" s="38"/>
      <c r="FJ13" s="38"/>
      <c r="FK13" s="38"/>
      <c r="FL13" s="38"/>
      <c r="FM13" s="38"/>
      <c r="FN13" s="38"/>
      <c r="FO13" s="38"/>
      <c r="FP13" s="38"/>
      <c r="FQ13" s="38"/>
      <c r="FR13" s="38"/>
      <c r="FS13" s="38"/>
      <c r="FT13" s="38"/>
      <c r="FU13" s="38"/>
      <c r="FV13" s="38"/>
      <c r="FW13" s="38"/>
      <c r="FX13" s="38"/>
      <c r="FY13" s="38"/>
      <c r="FZ13" s="38"/>
      <c r="GA13" s="38"/>
      <c r="GB13" s="38"/>
      <c r="GC13" s="38"/>
      <c r="GD13" s="38"/>
      <c r="GE13" s="38"/>
      <c r="GF13" s="38"/>
      <c r="GG13" s="38"/>
      <c r="GH13" s="38"/>
      <c r="GI13" s="38"/>
      <c r="GJ13" s="38"/>
      <c r="GK13" s="38"/>
      <c r="GL13" s="38"/>
      <c r="GM13" s="38"/>
      <c r="GN13" s="38"/>
      <c r="GO13" s="38"/>
      <c r="GP13" s="38"/>
      <c r="GQ13" s="38"/>
      <c r="GR13" s="38"/>
      <c r="GS13" s="38"/>
      <c r="GT13" s="38"/>
      <c r="GU13" s="38"/>
      <c r="GV13" s="38"/>
      <c r="GW13" s="38"/>
      <c r="GX13" s="38"/>
      <c r="GY13" s="38"/>
      <c r="GZ13" s="38"/>
      <c r="HA13" s="38"/>
      <c r="HB13" s="38"/>
      <c r="HC13" s="38"/>
      <c r="HD13" s="38"/>
      <c r="HE13" s="38"/>
      <c r="HF13" s="38"/>
      <c r="HG13" s="38"/>
      <c r="HH13" s="38"/>
      <c r="HI13" s="38"/>
      <c r="HJ13" s="38"/>
      <c r="HK13" s="38"/>
      <c r="HL13" s="38"/>
      <c r="HM13" s="38"/>
      <c r="HN13" s="38"/>
      <c r="HO13" s="38"/>
      <c r="HP13" s="38"/>
      <c r="HQ13" s="38"/>
      <c r="HR13" s="38"/>
      <c r="HS13" s="38"/>
      <c r="HT13" s="38"/>
      <c r="HU13" s="38"/>
      <c r="HV13" s="38"/>
      <c r="HW13" s="38"/>
      <c r="HX13" s="38"/>
      <c r="HY13" s="38"/>
      <c r="HZ13" s="38"/>
      <c r="IA13" s="38"/>
      <c r="IB13" s="38"/>
      <c r="IC13" s="38"/>
      <c r="ID13" s="38"/>
      <c r="IE13" s="38"/>
      <c r="IF13" s="38"/>
      <c r="IG13" s="38"/>
      <c r="IH13" s="38"/>
      <c r="II13" s="38"/>
      <c r="IJ13" s="38"/>
      <c r="IK13" s="38"/>
      <c r="IL13" s="38"/>
      <c r="IM13" s="38"/>
      <c r="IN13" s="38"/>
      <c r="IO13" s="38"/>
      <c r="IP13" s="38"/>
      <c r="IQ13" s="38"/>
      <c r="IR13" s="38"/>
      <c r="IS13" s="38"/>
      <c r="IT13" s="38"/>
      <c r="IU13" s="38"/>
      <c r="IV13" s="38"/>
      <c r="IW13" s="38"/>
      <c r="IX13" s="38"/>
      <c r="IY13" s="38"/>
      <c r="IZ13" s="38"/>
      <c r="JA13" s="38"/>
      <c r="JB13" s="38"/>
      <c r="JC13" s="38"/>
      <c r="JD13" s="38"/>
      <c r="JE13" s="38"/>
      <c r="JF13" s="38"/>
      <c r="JG13" s="38"/>
      <c r="JH13" s="38"/>
      <c r="JI13" s="38"/>
      <c r="JJ13" s="38"/>
      <c r="JK13" s="38"/>
      <c r="JL13" s="38"/>
      <c r="JM13" s="38"/>
      <c r="JN13" s="38"/>
      <c r="JO13" s="38"/>
      <c r="JP13" s="38"/>
      <c r="JQ13" s="38"/>
      <c r="JR13" s="38"/>
      <c r="JS13" s="38"/>
      <c r="JT13" s="38"/>
      <c r="JU13" s="38"/>
      <c r="JV13" s="38"/>
      <c r="JW13" s="38"/>
      <c r="JX13" s="38"/>
      <c r="JY13" s="38"/>
      <c r="JZ13" s="38"/>
      <c r="KA13" s="38"/>
      <c r="KB13" s="38"/>
      <c r="KC13" s="38"/>
      <c r="KD13" s="38"/>
      <c r="KE13" s="38"/>
      <c r="KF13" s="38"/>
      <c r="KG13" s="38"/>
      <c r="KH13" s="38"/>
      <c r="KI13" s="38"/>
      <c r="KJ13" s="38"/>
      <c r="KK13" s="38"/>
      <c r="KL13" s="38"/>
      <c r="KM13" s="38"/>
      <c r="KN13" s="38"/>
      <c r="KO13" s="38"/>
      <c r="KP13" s="38"/>
      <c r="KQ13" s="38"/>
      <c r="KR13" s="38"/>
      <c r="KS13" s="38"/>
      <c r="KT13" s="38"/>
      <c r="KU13" s="38"/>
      <c r="KV13" s="38"/>
      <c r="KW13" s="38"/>
      <c r="KX13" s="38"/>
      <c r="KY13" s="38"/>
      <c r="KZ13" s="38"/>
      <c r="LA13" s="38"/>
      <c r="LB13" s="38"/>
      <c r="LC13" s="38"/>
      <c r="LD13" s="38"/>
      <c r="LE13" s="38"/>
      <c r="LF13" s="38"/>
      <c r="LG13" s="38"/>
      <c r="LH13" s="38"/>
      <c r="LI13" s="38"/>
      <c r="LJ13" s="38"/>
      <c r="LK13" s="38"/>
      <c r="LL13" s="38"/>
      <c r="LM13" s="38"/>
      <c r="LN13" s="38"/>
      <c r="LO13" s="38"/>
      <c r="LP13" s="38"/>
      <c r="LQ13" s="38"/>
      <c r="LR13" s="38"/>
      <c r="LS13" s="38"/>
      <c r="LT13" s="38"/>
      <c r="LU13" s="38"/>
      <c r="LV13" s="38"/>
      <c r="LW13" s="38"/>
      <c r="LX13" s="38"/>
      <c r="LY13" s="38"/>
      <c r="LZ13" s="38"/>
      <c r="MA13" s="38"/>
      <c r="MB13" s="38"/>
      <c r="MC13" s="38"/>
      <c r="MD13" s="38"/>
      <c r="ME13" s="38"/>
      <c r="MF13" s="38"/>
      <c r="MG13" s="38"/>
      <c r="MH13" s="38"/>
      <c r="MI13" s="38"/>
      <c r="MJ13" s="38"/>
      <c r="MK13" s="38"/>
      <c r="ML13" s="38"/>
      <c r="MM13" s="38"/>
      <c r="MN13" s="38"/>
      <c r="MO13" s="38"/>
      <c r="MP13" s="38"/>
      <c r="MQ13" s="38"/>
      <c r="MR13" s="38"/>
      <c r="MS13" s="38"/>
      <c r="MT13" s="38"/>
      <c r="MU13" s="38"/>
      <c r="MV13" s="38"/>
      <c r="MW13" s="38"/>
      <c r="MX13" s="38"/>
      <c r="MY13" s="38"/>
      <c r="MZ13" s="38"/>
      <c r="NA13" s="38"/>
      <c r="NB13" s="38"/>
      <c r="NC13" s="38"/>
      <c r="ND13" s="38"/>
      <c r="NE13" s="38"/>
      <c r="NF13" s="38"/>
      <c r="NG13" s="38"/>
      <c r="NH13" s="38"/>
      <c r="NI13" s="38"/>
      <c r="NJ13" s="38"/>
      <c r="NK13" s="38"/>
      <c r="NL13" s="38"/>
      <c r="NM13" s="38"/>
      <c r="NN13" s="38"/>
      <c r="NO13" s="38"/>
      <c r="NP13" s="38"/>
      <c r="NQ13" s="38"/>
      <c r="NR13" s="38"/>
      <c r="NS13" s="38"/>
      <c r="NT13" s="38"/>
      <c r="NU13" s="38"/>
      <c r="NV13" s="38"/>
      <c r="NW13" s="38"/>
      <c r="NX13" s="38"/>
      <c r="NY13" s="38"/>
      <c r="NZ13" s="38"/>
      <c r="OA13" s="38"/>
      <c r="OB13" s="38"/>
      <c r="OC13" s="38"/>
      <c r="OD13" s="38"/>
      <c r="OE13" s="38"/>
      <c r="OF13" s="38"/>
      <c r="OG13" s="38"/>
      <c r="OH13" s="38"/>
      <c r="OI13" s="38"/>
      <c r="OJ13" s="38"/>
      <c r="OK13" s="38"/>
      <c r="OL13" s="38"/>
      <c r="OM13" s="38"/>
      <c r="ON13" s="38"/>
      <c r="OO13" s="38"/>
      <c r="OP13" s="38"/>
      <c r="OQ13" s="38"/>
      <c r="OR13" s="38"/>
      <c r="OS13" s="38"/>
      <c r="OT13" s="38"/>
      <c r="OU13" s="38"/>
      <c r="OV13" s="38"/>
      <c r="OW13" s="38"/>
      <c r="OX13" s="38"/>
      <c r="OY13" s="38"/>
      <c r="OZ13" s="38"/>
      <c r="PA13" s="38"/>
      <c r="PB13" s="38"/>
      <c r="PC13" s="38"/>
      <c r="PD13" s="38"/>
      <c r="PE13" s="38"/>
      <c r="PF13" s="38"/>
      <c r="PG13" s="38"/>
      <c r="PH13" s="38"/>
      <c r="PI13" s="38"/>
      <c r="PJ13" s="38"/>
      <c r="PK13" s="38"/>
      <c r="PL13" s="38"/>
      <c r="PM13" s="38"/>
      <c r="PN13" s="38"/>
      <c r="PO13" s="38"/>
      <c r="PP13" s="38"/>
      <c r="PQ13" s="38"/>
      <c r="PR13" s="38"/>
      <c r="PS13" s="38"/>
      <c r="PT13" s="38"/>
      <c r="PU13" s="38"/>
      <c r="PV13" s="38"/>
      <c r="PW13" s="38"/>
      <c r="PX13" s="38"/>
      <c r="PY13" s="38"/>
      <c r="PZ13" s="38"/>
      <c r="QA13" s="38"/>
      <c r="QB13" s="38"/>
      <c r="QC13" s="38"/>
      <c r="QD13" s="38"/>
      <c r="QE13" s="38"/>
      <c r="QF13" s="38"/>
      <c r="QG13" s="38"/>
      <c r="QH13" s="38"/>
      <c r="QI13" s="38"/>
      <c r="QJ13" s="38"/>
      <c r="QK13" s="38"/>
      <c r="QL13" s="38"/>
      <c r="QM13" s="38"/>
      <c r="QN13" s="38"/>
      <c r="QO13" s="38"/>
      <c r="QP13" s="38"/>
      <c r="QQ13" s="38"/>
      <c r="QR13" s="38"/>
      <c r="QS13" s="38"/>
      <c r="QT13" s="38"/>
      <c r="QU13" s="38"/>
      <c r="QV13" s="38"/>
      <c r="QW13" s="38"/>
      <c r="QX13" s="38"/>
      <c r="QY13" s="38"/>
      <c r="QZ13" s="38"/>
      <c r="RA13" s="38"/>
      <c r="RB13" s="38"/>
      <c r="RC13" s="38"/>
      <c r="RD13" s="38"/>
      <c r="RE13" s="38"/>
      <c r="RF13" s="38"/>
      <c r="RG13" s="38"/>
      <c r="RH13" s="38"/>
      <c r="RI13" s="38"/>
      <c r="RJ13" s="38"/>
      <c r="RK13" s="38"/>
      <c r="RL13" s="38"/>
      <c r="RM13" s="38"/>
      <c r="RN13" s="38"/>
      <c r="RO13" s="38"/>
      <c r="RP13" s="38"/>
      <c r="RQ13" s="38"/>
      <c r="RR13" s="38"/>
      <c r="RS13" s="38"/>
      <c r="RT13" s="38"/>
      <c r="RU13" s="38"/>
      <c r="RV13" s="38"/>
      <c r="RW13" s="38"/>
      <c r="RX13" s="38"/>
      <c r="RY13" s="38"/>
      <c r="RZ13" s="38"/>
      <c r="SA13" s="38"/>
      <c r="SB13" s="38"/>
      <c r="SC13" s="38"/>
      <c r="SD13" s="38"/>
      <c r="SE13" s="38"/>
      <c r="SF13" s="38"/>
      <c r="SG13" s="38"/>
      <c r="SH13" s="38"/>
      <c r="SI13" s="38"/>
      <c r="SJ13" s="38"/>
      <c r="SK13" s="38"/>
      <c r="SL13" s="38"/>
      <c r="SM13" s="38"/>
      <c r="SN13" s="38"/>
      <c r="SO13" s="38"/>
      <c r="SP13" s="38"/>
      <c r="SQ13" s="38"/>
      <c r="SR13" s="38"/>
      <c r="SS13" s="38"/>
      <c r="ST13" s="38"/>
      <c r="SU13" s="38"/>
      <c r="SV13" s="38"/>
      <c r="SW13" s="38"/>
      <c r="SX13" s="38"/>
      <c r="SY13" s="38"/>
      <c r="SZ13" s="38"/>
      <c r="TA13" s="38"/>
      <c r="TB13" s="38"/>
      <c r="TC13" s="38"/>
      <c r="TD13" s="38"/>
      <c r="TE13" s="38"/>
      <c r="TF13" s="38"/>
      <c r="TG13" s="38"/>
      <c r="TH13" s="38"/>
      <c r="TI13" s="38"/>
      <c r="TJ13" s="38"/>
      <c r="TK13" s="38"/>
      <c r="TL13" s="38"/>
      <c r="TM13" s="38"/>
      <c r="TN13" s="38"/>
      <c r="TO13" s="38"/>
      <c r="TP13" s="38"/>
      <c r="TQ13" s="38"/>
      <c r="TR13" s="38"/>
      <c r="TS13" s="38"/>
      <c r="TT13" s="38"/>
      <c r="TU13" s="38"/>
      <c r="TV13" s="38"/>
      <c r="TW13" s="38"/>
      <c r="TX13" s="38"/>
      <c r="TY13" s="38"/>
      <c r="TZ13" s="38"/>
      <c r="UA13" s="38"/>
      <c r="UB13" s="38"/>
      <c r="UC13" s="38"/>
      <c r="UD13" s="38"/>
      <c r="UE13" s="38"/>
      <c r="UF13" s="38"/>
      <c r="UG13" s="38"/>
      <c r="UH13" s="38"/>
      <c r="UI13" s="38"/>
      <c r="UJ13" s="38"/>
      <c r="UK13" s="38"/>
      <c r="UL13" s="38"/>
      <c r="UM13" s="38"/>
      <c r="UN13" s="38"/>
      <c r="UO13" s="38"/>
      <c r="UP13" s="38"/>
      <c r="UQ13" s="38"/>
      <c r="UR13" s="38"/>
      <c r="US13" s="38"/>
      <c r="UT13" s="38"/>
      <c r="UU13" s="38"/>
      <c r="UV13" s="38"/>
      <c r="UW13" s="38"/>
      <c r="UX13" s="38"/>
      <c r="UY13" s="38"/>
      <c r="UZ13" s="38"/>
      <c r="VA13" s="38"/>
      <c r="VB13" s="38"/>
      <c r="VC13" s="38"/>
      <c r="VD13" s="38"/>
      <c r="VE13" s="38"/>
      <c r="VF13" s="38"/>
      <c r="VG13" s="38"/>
      <c r="VH13" s="38"/>
      <c r="VI13" s="38"/>
      <c r="VJ13" s="38"/>
      <c r="VK13" s="38"/>
      <c r="VL13" s="38"/>
      <c r="VM13" s="38"/>
      <c r="VN13" s="38"/>
      <c r="VO13" s="38"/>
      <c r="VP13" s="38"/>
      <c r="VQ13" s="38"/>
      <c r="VR13" s="38"/>
      <c r="VS13" s="38"/>
      <c r="VT13" s="38"/>
      <c r="VU13" s="38"/>
      <c r="VV13" s="38"/>
      <c r="VW13" s="38"/>
      <c r="VX13" s="38"/>
      <c r="VY13" s="38"/>
      <c r="VZ13" s="38"/>
      <c r="WA13" s="38"/>
      <c r="WB13" s="38"/>
      <c r="WC13" s="38"/>
      <c r="WD13" s="38"/>
      <c r="WE13" s="38"/>
      <c r="WF13" s="38"/>
      <c r="WG13" s="38"/>
      <c r="WH13" s="38"/>
      <c r="WI13" s="38"/>
      <c r="WJ13" s="38"/>
      <c r="WK13" s="38"/>
      <c r="WL13" s="38"/>
      <c r="WM13" s="38"/>
      <c r="WN13" s="38"/>
      <c r="WO13" s="38"/>
      <c r="WP13" s="38"/>
      <c r="WQ13" s="38"/>
      <c r="WR13" s="38"/>
      <c r="WS13" s="38"/>
      <c r="WT13" s="38"/>
      <c r="WU13" s="38"/>
      <c r="WV13" s="38"/>
      <c r="WW13" s="38"/>
      <c r="WX13" s="38"/>
      <c r="WY13" s="38"/>
      <c r="WZ13" s="38"/>
      <c r="XA13" s="38"/>
      <c r="XB13" s="38"/>
      <c r="XC13" s="38"/>
      <c r="XD13" s="38"/>
      <c r="XE13" s="38"/>
      <c r="XF13" s="38"/>
      <c r="XG13" s="38"/>
      <c r="XH13" s="38"/>
      <c r="XI13" s="38"/>
      <c r="XJ13" s="38"/>
      <c r="XK13" s="38"/>
      <c r="XL13" s="38"/>
      <c r="XM13" s="38"/>
      <c r="XN13" s="38"/>
      <c r="XO13" s="38"/>
      <c r="XP13" s="38"/>
      <c r="XQ13" s="38"/>
      <c r="XR13" s="38"/>
      <c r="XS13" s="38"/>
      <c r="XT13" s="38"/>
      <c r="XU13" s="38"/>
      <c r="XV13" s="38"/>
      <c r="XW13" s="38"/>
      <c r="XX13" s="38"/>
      <c r="XY13" s="38"/>
      <c r="XZ13" s="38"/>
      <c r="YA13" s="38"/>
      <c r="YB13" s="38"/>
      <c r="YC13" s="38"/>
      <c r="YD13" s="38"/>
      <c r="YE13" s="38"/>
      <c r="YF13" s="38"/>
      <c r="YG13" s="38"/>
      <c r="YH13" s="38"/>
      <c r="YI13" s="38"/>
      <c r="YJ13" s="38"/>
      <c r="YK13" s="38"/>
      <c r="YL13" s="38"/>
      <c r="YM13" s="38"/>
      <c r="YN13" s="38"/>
      <c r="YO13" s="38"/>
      <c r="YP13" s="38"/>
      <c r="YQ13" s="38"/>
      <c r="YR13" s="38"/>
      <c r="YS13" s="38"/>
      <c r="YT13" s="38"/>
      <c r="YU13" s="38"/>
      <c r="YV13" s="38"/>
      <c r="YW13" s="38"/>
      <c r="YX13" s="38"/>
      <c r="YY13" s="38"/>
      <c r="YZ13" s="38"/>
      <c r="ZA13" s="38"/>
      <c r="ZB13" s="38"/>
      <c r="ZC13" s="38"/>
      <c r="ZD13" s="38"/>
      <c r="ZE13" s="38"/>
      <c r="ZF13" s="38"/>
      <c r="ZG13" s="38"/>
      <c r="ZH13" s="38"/>
      <c r="ZI13" s="38"/>
      <c r="ZJ13" s="38"/>
      <c r="ZK13" s="38"/>
      <c r="ZL13" s="38"/>
      <c r="ZM13" s="38"/>
      <c r="ZN13" s="38"/>
      <c r="ZO13" s="38"/>
      <c r="ZP13" s="38"/>
      <c r="ZQ13" s="38"/>
      <c r="ZR13" s="38"/>
      <c r="ZS13" s="38"/>
      <c r="ZT13" s="38"/>
      <c r="ZU13" s="38"/>
      <c r="ZV13" s="38"/>
      <c r="ZW13" s="38"/>
      <c r="ZX13" s="38"/>
      <c r="ZY13" s="38"/>
      <c r="ZZ13" s="38"/>
      <c r="AAA13" s="38"/>
      <c r="AAB13" s="38"/>
      <c r="AAC13" s="38"/>
      <c r="AAD13" s="38"/>
      <c r="AAE13" s="38"/>
      <c r="AAF13" s="38"/>
      <c r="AAG13" s="38"/>
      <c r="AAH13" s="38"/>
      <c r="AAI13" s="38"/>
      <c r="AAJ13" s="38"/>
      <c r="AAK13" s="38"/>
      <c r="AAL13" s="38"/>
      <c r="AAM13" s="38"/>
      <c r="AAN13" s="38"/>
      <c r="AAO13" s="38"/>
      <c r="AAP13" s="38"/>
      <c r="AAQ13" s="38"/>
      <c r="AAR13" s="38"/>
      <c r="AAS13" s="38"/>
      <c r="AAT13" s="38"/>
      <c r="AAU13" s="38"/>
      <c r="AAV13" s="38"/>
      <c r="AAW13" s="38"/>
      <c r="AAX13" s="38"/>
      <c r="AAY13" s="38"/>
      <c r="AAZ13" s="38"/>
      <c r="ABA13" s="38"/>
      <c r="ABB13" s="38"/>
      <c r="ABC13" s="38"/>
      <c r="ABD13" s="38"/>
      <c r="ABE13" s="38"/>
      <c r="ABF13" s="38"/>
      <c r="ABG13" s="38"/>
      <c r="ABH13" s="38"/>
      <c r="ABI13" s="38"/>
      <c r="ABJ13" s="38"/>
      <c r="ABK13" s="38"/>
      <c r="ABL13" s="38"/>
      <c r="ABM13" s="38"/>
      <c r="ABN13" s="38"/>
      <c r="ABO13" s="38"/>
      <c r="ABP13" s="38"/>
      <c r="ABQ13" s="38"/>
      <c r="ABR13" s="38"/>
      <c r="ABS13" s="38"/>
      <c r="ABT13" s="38"/>
      <c r="ABU13" s="38"/>
      <c r="ABV13" s="38"/>
      <c r="ABW13" s="38"/>
      <c r="ABX13" s="38"/>
      <c r="ABY13" s="38"/>
      <c r="ABZ13" s="38"/>
      <c r="ACA13" s="38"/>
      <c r="ACB13" s="38"/>
      <c r="ACC13" s="38"/>
      <c r="ACD13" s="38"/>
      <c r="ACE13" s="38"/>
      <c r="ACF13" s="38"/>
      <c r="ACG13" s="38"/>
      <c r="ACH13" s="38"/>
      <c r="ACI13" s="38"/>
      <c r="ACJ13" s="38"/>
      <c r="ACK13" s="38"/>
      <c r="ACL13" s="38"/>
      <c r="ACM13" s="38"/>
      <c r="ACN13" s="38"/>
      <c r="ACO13" s="38"/>
      <c r="ACP13" s="38"/>
      <c r="ACQ13" s="38"/>
      <c r="ACR13" s="38"/>
      <c r="ACS13" s="38"/>
      <c r="ACT13" s="38"/>
      <c r="ACU13" s="38"/>
      <c r="ACV13" s="38"/>
      <c r="ACW13" s="38"/>
      <c r="ACX13" s="38"/>
      <c r="ACY13" s="38"/>
      <c r="ACZ13" s="38"/>
      <c r="ADA13" s="38"/>
      <c r="ADB13" s="38"/>
      <c r="ADC13" s="38"/>
      <c r="ADD13" s="38"/>
      <c r="ADE13" s="38"/>
      <c r="ADF13" s="38"/>
      <c r="ADG13" s="38"/>
      <c r="ADH13" s="38"/>
      <c r="ADI13" s="38"/>
      <c r="ADJ13" s="38"/>
      <c r="ADK13" s="38"/>
      <c r="ADL13" s="38"/>
      <c r="ADM13" s="38"/>
      <c r="ADN13" s="38"/>
      <c r="ADO13" s="38"/>
      <c r="ADP13" s="38"/>
      <c r="ADQ13" s="38"/>
      <c r="ADR13" s="38"/>
      <c r="ADS13" s="38"/>
      <c r="ADT13" s="38"/>
      <c r="ADU13" s="38"/>
      <c r="ADV13" s="38"/>
      <c r="ADW13" s="38"/>
      <c r="ADX13" s="38"/>
      <c r="ADY13" s="38"/>
      <c r="ADZ13" s="38"/>
      <c r="AEA13" s="38"/>
      <c r="AEB13" s="38"/>
      <c r="AEC13" s="38"/>
      <c r="AED13" s="38"/>
      <c r="AEE13" s="38"/>
      <c r="AEF13" s="38"/>
      <c r="AEG13" s="38"/>
      <c r="AEH13" s="38"/>
      <c r="AEI13" s="38"/>
      <c r="AEJ13" s="38"/>
      <c r="AEK13" s="38"/>
      <c r="AEL13" s="38"/>
      <c r="AEM13" s="38"/>
      <c r="AEN13" s="38"/>
      <c r="AEO13" s="38"/>
      <c r="AEP13" s="38"/>
      <c r="AEQ13" s="38"/>
      <c r="AER13" s="38"/>
      <c r="AES13" s="38"/>
      <c r="AET13" s="38"/>
      <c r="AEU13" s="38"/>
      <c r="AEV13" s="38"/>
      <c r="AEW13" s="38"/>
      <c r="AEX13" s="38"/>
      <c r="AEY13" s="38"/>
      <c r="AEZ13" s="38"/>
      <c r="AFA13" s="38"/>
      <c r="AFB13" s="38"/>
      <c r="AFC13" s="38"/>
      <c r="AFD13" s="38"/>
      <c r="AFE13" s="38"/>
      <c r="AFF13" s="38"/>
      <c r="AFG13" s="38"/>
      <c r="AFH13" s="38"/>
      <c r="AFI13" s="38"/>
      <c r="AFJ13" s="38"/>
      <c r="AFK13" s="38"/>
      <c r="AFL13" s="38"/>
      <c r="AFM13" s="38"/>
      <c r="AFN13" s="38"/>
      <c r="AFO13" s="38"/>
      <c r="AFP13" s="38"/>
      <c r="AFQ13" s="38"/>
      <c r="AFR13" s="38"/>
      <c r="AFS13" s="38"/>
      <c r="AFT13" s="38"/>
      <c r="AFU13" s="38"/>
      <c r="AFV13" s="38"/>
      <c r="AFW13" s="38"/>
      <c r="AFX13" s="38"/>
      <c r="AFY13" s="38"/>
      <c r="AFZ13" s="38"/>
      <c r="AGA13" s="38"/>
      <c r="AGB13" s="38"/>
      <c r="AGC13" s="38"/>
      <c r="AGD13" s="38"/>
      <c r="AGE13" s="38"/>
      <c r="AGF13" s="38"/>
      <c r="AGG13" s="38"/>
      <c r="AGH13" s="38"/>
      <c r="AGI13" s="38"/>
      <c r="AGJ13" s="38"/>
      <c r="AGK13" s="38"/>
      <c r="AGL13" s="38"/>
      <c r="AGM13" s="38"/>
      <c r="AGN13" s="38"/>
      <c r="AGO13" s="38"/>
      <c r="AGP13" s="38"/>
      <c r="AGQ13" s="38"/>
      <c r="AGR13" s="38"/>
      <c r="AGS13" s="38"/>
      <c r="AGT13" s="38"/>
      <c r="AGU13" s="38"/>
      <c r="AGV13" s="38"/>
      <c r="AGW13" s="38"/>
      <c r="AGX13" s="38"/>
      <c r="AGY13" s="38"/>
      <c r="AGZ13" s="38"/>
      <c r="AHA13" s="38"/>
      <c r="AHB13" s="38"/>
      <c r="AHC13" s="38"/>
      <c r="AHD13" s="38"/>
      <c r="AHE13" s="38"/>
      <c r="AHF13" s="38"/>
      <c r="AHG13" s="38"/>
      <c r="AHH13" s="38"/>
      <c r="AHI13" s="38"/>
      <c r="AHJ13" s="38"/>
      <c r="AHK13" s="38"/>
      <c r="AHL13" s="38"/>
      <c r="AHM13" s="38"/>
      <c r="AHN13" s="38"/>
      <c r="AHO13" s="38"/>
      <c r="AHP13" s="38"/>
      <c r="AHQ13" s="38"/>
      <c r="AHR13" s="38"/>
      <c r="AHS13" s="38"/>
      <c r="AHT13" s="38"/>
      <c r="AHU13" s="38"/>
      <c r="AHV13" s="38"/>
      <c r="AHW13" s="38"/>
      <c r="AHX13" s="38"/>
      <c r="AHY13" s="38"/>
      <c r="AHZ13" s="38"/>
      <c r="AIA13" s="38"/>
      <c r="AIB13" s="38"/>
      <c r="AIC13" s="38"/>
      <c r="AID13" s="38"/>
      <c r="AIE13" s="38"/>
      <c r="AIF13" s="38"/>
      <c r="AIG13" s="38"/>
      <c r="AIH13" s="38"/>
      <c r="AII13" s="38"/>
      <c r="AIJ13" s="38"/>
      <c r="AIK13" s="38"/>
      <c r="AIL13" s="38"/>
      <c r="AIM13" s="38"/>
      <c r="AIN13" s="38"/>
      <c r="AIO13" s="38"/>
      <c r="AIP13" s="38"/>
      <c r="AIQ13" s="38"/>
      <c r="AIR13" s="38"/>
      <c r="AIS13" s="38"/>
      <c r="AIT13" s="38"/>
      <c r="AIU13" s="38"/>
      <c r="AIV13" s="38"/>
      <c r="AIW13" s="38"/>
      <c r="AIX13" s="38"/>
      <c r="AIY13" s="38"/>
      <c r="AIZ13" s="38"/>
      <c r="AJA13" s="38"/>
      <c r="AJB13" s="38"/>
      <c r="AJC13" s="38"/>
      <c r="AJD13" s="38"/>
      <c r="AJE13" s="38"/>
      <c r="AJF13" s="38"/>
      <c r="AJG13" s="38"/>
      <c r="AJH13" s="38"/>
      <c r="AJI13" s="38"/>
      <c r="AJJ13" s="38"/>
      <c r="AJK13" s="38"/>
      <c r="AJL13" s="38"/>
      <c r="AJM13" s="38"/>
      <c r="AJN13" s="38"/>
      <c r="AJO13" s="38"/>
      <c r="AJP13" s="38"/>
      <c r="AJQ13" s="38"/>
      <c r="AJR13" s="38"/>
      <c r="AJS13" s="38"/>
      <c r="AJT13" s="38"/>
      <c r="AJU13" s="38"/>
      <c r="AJV13" s="38"/>
      <c r="AJW13" s="38"/>
      <c r="AJX13" s="38"/>
      <c r="AJY13" s="38"/>
      <c r="AJZ13" s="38"/>
      <c r="AKA13" s="38"/>
      <c r="AKB13" s="38"/>
      <c r="AKC13" s="38"/>
      <c r="AKD13" s="38"/>
      <c r="AKE13" s="38"/>
      <c r="AKF13" s="38"/>
      <c r="AKG13" s="38"/>
      <c r="AKH13" s="38"/>
      <c r="AKI13" s="38"/>
      <c r="AKJ13" s="38"/>
      <c r="AKK13" s="38"/>
      <c r="AKL13" s="38"/>
      <c r="AKM13" s="38"/>
      <c r="AKN13" s="38"/>
      <c r="AKO13" s="38"/>
      <c r="AKP13" s="38"/>
      <c r="AKQ13" s="38"/>
      <c r="AKR13" s="38"/>
      <c r="AKS13" s="38"/>
      <c r="AKT13" s="38"/>
      <c r="AKU13" s="38"/>
      <c r="AKV13" s="38"/>
      <c r="AKW13" s="38"/>
      <c r="AKX13" s="38"/>
      <c r="AKY13" s="38"/>
      <c r="AKZ13" s="38"/>
      <c r="ALA13" s="38"/>
      <c r="ALB13" s="38"/>
      <c r="ALC13" s="38"/>
      <c r="ALD13" s="38"/>
      <c r="ALE13" s="38"/>
      <c r="ALF13" s="38"/>
      <c r="ALG13" s="38"/>
      <c r="ALH13" s="38"/>
      <c r="ALI13" s="38"/>
      <c r="ALJ13" s="38"/>
      <c r="ALK13" s="38"/>
      <c r="ALL13" s="38"/>
      <c r="ALM13" s="38"/>
      <c r="ALN13" s="38"/>
      <c r="ALO13" s="38"/>
      <c r="ALP13" s="38"/>
      <c r="ALQ13" s="38"/>
      <c r="ALR13" s="38"/>
      <c r="ALS13" s="38"/>
      <c r="ALT13" s="38"/>
      <c r="ALU13" s="38"/>
      <c r="ALV13" s="38"/>
      <c r="ALW13" s="38"/>
      <c r="ALX13" s="38"/>
      <c r="ALY13" s="38"/>
      <c r="ALZ13" s="38"/>
      <c r="AMA13" s="38"/>
      <c r="AMB13" s="38"/>
      <c r="AMC13" s="38"/>
      <c r="AMD13" s="38"/>
      <c r="AME13" s="38"/>
      <c r="AMF13" s="38"/>
      <c r="AMG13" s="38"/>
      <c r="AMH13" s="38"/>
      <c r="AMI13" s="38"/>
      <c r="AMJ13" s="38"/>
      <c r="AMK13" s="38"/>
      <c r="AML13" s="38"/>
      <c r="AMM13" s="38"/>
      <c r="AMN13" s="38"/>
      <c r="AMO13" s="38"/>
      <c r="AMP13" s="38"/>
      <c r="AMQ13" s="38"/>
      <c r="AMR13" s="38"/>
      <c r="AMS13" s="38"/>
      <c r="AMT13" s="38"/>
      <c r="AMU13" s="38"/>
      <c r="AMV13" s="38"/>
      <c r="AMW13" s="38"/>
      <c r="AMX13" s="38"/>
      <c r="AMY13" s="38"/>
      <c r="AMZ13" s="38"/>
      <c r="ANA13" s="38"/>
      <c r="ANB13" s="38"/>
      <c r="ANC13" s="38"/>
      <c r="AND13" s="38"/>
      <c r="ANE13" s="38"/>
      <c r="ANF13" s="38"/>
      <c r="ANG13" s="38"/>
      <c r="ANH13" s="38"/>
      <c r="ANI13" s="38"/>
      <c r="ANJ13" s="38"/>
      <c r="ANK13" s="38"/>
      <c r="ANL13" s="38"/>
      <c r="ANM13" s="38"/>
      <c r="ANN13" s="38"/>
      <c r="ANO13" s="38"/>
      <c r="ANP13" s="38"/>
      <c r="ANQ13" s="38"/>
      <c r="ANR13" s="38"/>
      <c r="ANS13" s="38"/>
      <c r="ANT13" s="38"/>
      <c r="ANU13" s="38"/>
      <c r="ANV13" s="38"/>
      <c r="ANW13" s="38"/>
      <c r="ANX13" s="38"/>
      <c r="ANY13" s="38"/>
      <c r="ANZ13" s="38"/>
      <c r="AOA13" s="38"/>
      <c r="AOB13" s="38"/>
      <c r="AOC13" s="38"/>
      <c r="AOD13" s="38"/>
      <c r="AOE13" s="38"/>
      <c r="AOF13" s="38"/>
      <c r="AOG13" s="38"/>
      <c r="AOH13" s="38"/>
      <c r="AOI13" s="38"/>
      <c r="AOJ13" s="38"/>
      <c r="AOK13" s="38"/>
      <c r="AOL13" s="38"/>
      <c r="AOM13" s="38"/>
      <c r="AON13" s="38"/>
      <c r="AOO13" s="38"/>
      <c r="AOP13" s="38"/>
      <c r="AOQ13" s="38"/>
      <c r="AOR13" s="38"/>
      <c r="AOS13" s="38"/>
      <c r="AOT13" s="38"/>
      <c r="AOU13" s="38"/>
      <c r="AOV13" s="38"/>
      <c r="AOW13" s="38"/>
      <c r="AOX13" s="38"/>
      <c r="AOY13" s="38"/>
      <c r="AOZ13" s="38"/>
      <c r="APA13" s="38"/>
      <c r="APB13" s="38"/>
      <c r="APC13" s="38"/>
      <c r="APD13" s="38"/>
      <c r="APE13" s="38"/>
      <c r="APF13" s="38"/>
      <c r="APG13" s="38"/>
      <c r="APH13" s="38"/>
      <c r="API13" s="38"/>
      <c r="APJ13" s="38"/>
      <c r="APK13" s="38"/>
      <c r="APL13" s="38"/>
      <c r="APM13" s="38"/>
      <c r="APN13" s="38"/>
      <c r="APO13" s="38"/>
      <c r="APP13" s="38"/>
      <c r="APQ13" s="38"/>
      <c r="APR13" s="38"/>
      <c r="APS13" s="38"/>
      <c r="APT13" s="38"/>
      <c r="APU13" s="38"/>
      <c r="APV13" s="38"/>
      <c r="APW13" s="38"/>
      <c r="APX13" s="38"/>
      <c r="APY13" s="38"/>
      <c r="APZ13" s="38"/>
      <c r="AQA13" s="38"/>
      <c r="AQB13" s="38"/>
      <c r="AQC13" s="38"/>
      <c r="AQD13" s="38"/>
      <c r="AQE13" s="38"/>
      <c r="AQF13" s="38"/>
      <c r="AQG13" s="38"/>
      <c r="AQH13" s="38"/>
      <c r="AQI13" s="38"/>
      <c r="AQJ13" s="38"/>
      <c r="AQK13" s="38"/>
      <c r="AQL13" s="38"/>
      <c r="AQM13" s="38"/>
      <c r="AQN13" s="38"/>
      <c r="AQO13" s="38"/>
      <c r="AQP13" s="38"/>
      <c r="AQQ13" s="38"/>
      <c r="AQR13" s="38"/>
      <c r="AQS13" s="38"/>
      <c r="AQT13" s="38"/>
      <c r="AQU13" s="38"/>
      <c r="AQV13" s="38"/>
      <c r="AQW13" s="38"/>
      <c r="AQX13" s="38"/>
      <c r="AQY13" s="38"/>
      <c r="AQZ13" s="38"/>
      <c r="ARA13" s="38"/>
      <c r="ARB13" s="38"/>
      <c r="ARC13" s="38"/>
      <c r="ARD13" s="38"/>
      <c r="ARE13" s="38"/>
      <c r="ARF13" s="38"/>
      <c r="ARG13" s="38"/>
      <c r="ARH13" s="38"/>
      <c r="ARI13" s="38"/>
      <c r="ARJ13" s="38"/>
      <c r="ARK13" s="38"/>
      <c r="ARL13" s="38"/>
      <c r="ARM13" s="38"/>
      <c r="ARN13" s="38"/>
      <c r="ARO13" s="38"/>
      <c r="ARP13" s="38"/>
      <c r="ARQ13" s="38"/>
      <c r="ARR13" s="38"/>
      <c r="ARS13" s="38"/>
      <c r="ART13" s="38"/>
      <c r="ARU13" s="38"/>
      <c r="ARV13" s="38"/>
      <c r="ARW13" s="38"/>
      <c r="ARX13" s="38"/>
      <c r="ARY13" s="38"/>
      <c r="ARZ13" s="38"/>
      <c r="ASA13" s="38"/>
      <c r="ASB13" s="38"/>
      <c r="ASC13" s="38"/>
      <c r="ASD13" s="38"/>
      <c r="ASE13" s="38"/>
      <c r="ASF13" s="38"/>
      <c r="ASG13" s="38"/>
      <c r="ASH13" s="38"/>
      <c r="ASI13" s="38"/>
      <c r="ASJ13" s="38"/>
      <c r="ASK13" s="38"/>
      <c r="ASL13" s="38"/>
      <c r="ASM13" s="38"/>
      <c r="ASN13" s="38"/>
      <c r="ASO13" s="38"/>
      <c r="ASP13" s="38"/>
      <c r="ASQ13" s="38"/>
      <c r="ASR13" s="38"/>
      <c r="ASS13" s="38"/>
      <c r="AST13" s="38"/>
      <c r="ASU13" s="38"/>
      <c r="ASV13" s="38"/>
      <c r="ASW13" s="38"/>
      <c r="ASX13" s="38"/>
      <c r="ASY13" s="38"/>
      <c r="ASZ13" s="38"/>
      <c r="ATA13" s="38"/>
      <c r="ATB13" s="38"/>
      <c r="ATC13" s="38"/>
      <c r="ATD13" s="38"/>
      <c r="ATE13" s="38"/>
      <c r="ATF13" s="38"/>
      <c r="ATG13" s="38"/>
      <c r="ATH13" s="38"/>
      <c r="ATI13" s="38"/>
      <c r="ATJ13" s="38"/>
      <c r="ATK13" s="38"/>
      <c r="ATL13" s="38"/>
      <c r="ATM13" s="38"/>
      <c r="ATN13" s="38"/>
      <c r="ATO13" s="38"/>
      <c r="ATP13" s="38"/>
      <c r="ATQ13" s="38"/>
      <c r="ATR13" s="38"/>
      <c r="ATS13" s="38"/>
      <c r="ATT13" s="38"/>
      <c r="ATU13" s="38"/>
      <c r="ATV13" s="38"/>
      <c r="ATW13" s="38"/>
      <c r="ATX13" s="38"/>
      <c r="ATY13" s="38"/>
      <c r="ATZ13" s="38"/>
      <c r="AUA13" s="38"/>
      <c r="AUB13" s="38"/>
      <c r="AUC13" s="38"/>
      <c r="AUD13" s="38"/>
      <c r="AUE13" s="38"/>
      <c r="AUF13" s="38"/>
      <c r="AUG13" s="38"/>
      <c r="AUH13" s="38"/>
      <c r="AUI13" s="38"/>
      <c r="AUJ13" s="38"/>
      <c r="AUK13" s="38"/>
      <c r="AUL13" s="38"/>
      <c r="AUM13" s="38"/>
      <c r="AUN13" s="38"/>
      <c r="AUO13" s="38"/>
      <c r="AUP13" s="38"/>
      <c r="AUQ13" s="38"/>
      <c r="AUR13" s="38"/>
      <c r="AUS13" s="38"/>
      <c r="AUT13" s="38"/>
      <c r="AUU13" s="38"/>
      <c r="AUV13" s="38"/>
      <c r="AUW13" s="38"/>
      <c r="AUX13" s="38"/>
      <c r="AUY13" s="38"/>
      <c r="AUZ13" s="38"/>
      <c r="AVA13" s="38"/>
      <c r="AVB13" s="38"/>
      <c r="AVC13" s="38"/>
      <c r="AVD13" s="38"/>
      <c r="AVE13" s="38"/>
      <c r="AVF13" s="38"/>
      <c r="AVG13" s="38"/>
      <c r="AVH13" s="38"/>
      <c r="AVI13" s="38"/>
      <c r="AVJ13" s="38"/>
      <c r="AVK13" s="38"/>
      <c r="AVL13" s="38"/>
      <c r="AVM13" s="38"/>
      <c r="AVN13" s="38"/>
      <c r="AVO13" s="38"/>
      <c r="AVP13" s="38"/>
      <c r="AVQ13" s="38"/>
      <c r="AVR13" s="38"/>
      <c r="AVS13" s="38"/>
      <c r="AVT13" s="38"/>
      <c r="AVU13" s="38"/>
      <c r="AVV13" s="38"/>
      <c r="AVW13" s="38"/>
      <c r="AVX13" s="38"/>
      <c r="AVY13" s="38"/>
      <c r="AVZ13" s="38"/>
      <c r="AWA13" s="38"/>
      <c r="AWB13" s="38"/>
      <c r="AWC13" s="38"/>
      <c r="AWD13" s="38"/>
      <c r="AWE13" s="38"/>
      <c r="AWF13" s="38"/>
      <c r="AWG13" s="38"/>
      <c r="AWH13" s="38"/>
      <c r="AWI13" s="38"/>
      <c r="AWJ13" s="38"/>
      <c r="AWK13" s="38"/>
      <c r="AWL13" s="38"/>
      <c r="AWM13" s="38"/>
      <c r="AWN13" s="38"/>
      <c r="AWO13" s="38"/>
      <c r="AWP13" s="38"/>
      <c r="AWQ13" s="38"/>
      <c r="AWR13" s="38"/>
      <c r="AWS13" s="38"/>
      <c r="AWT13" s="38"/>
      <c r="AWU13" s="38"/>
      <c r="AWV13" s="38"/>
      <c r="AWW13" s="38"/>
      <c r="AWX13" s="38"/>
      <c r="AWY13" s="38"/>
      <c r="AWZ13" s="38"/>
      <c r="AXA13" s="38"/>
      <c r="AXB13" s="38"/>
      <c r="AXC13" s="38"/>
      <c r="AXD13" s="38"/>
      <c r="AXE13" s="38"/>
      <c r="AXF13" s="38"/>
      <c r="AXG13" s="38"/>
      <c r="AXH13" s="38"/>
      <c r="AXI13" s="38"/>
      <c r="AXJ13" s="38"/>
      <c r="AXK13" s="38"/>
      <c r="AXL13" s="38"/>
      <c r="AXM13" s="38"/>
      <c r="AXN13" s="38"/>
      <c r="AXO13" s="38"/>
      <c r="AXP13" s="38"/>
      <c r="AXQ13" s="38"/>
      <c r="AXR13" s="38"/>
      <c r="AXS13" s="38"/>
      <c r="AXT13" s="38"/>
      <c r="AXU13" s="38"/>
      <c r="AXV13" s="38"/>
      <c r="AXW13" s="38"/>
      <c r="AXX13" s="38"/>
      <c r="AXY13" s="38"/>
      <c r="AXZ13" s="38"/>
      <c r="AYA13" s="38"/>
      <c r="AYB13" s="38"/>
      <c r="AYC13" s="38"/>
      <c r="AYD13" s="38"/>
      <c r="AYE13" s="38"/>
      <c r="AYF13" s="38"/>
      <c r="AYG13" s="38"/>
      <c r="AYH13" s="38"/>
      <c r="AYI13" s="38"/>
      <c r="AYJ13" s="38"/>
      <c r="AYK13" s="38"/>
      <c r="AYL13" s="38"/>
      <c r="AYM13" s="38"/>
      <c r="AYN13" s="38"/>
      <c r="AYO13" s="38"/>
      <c r="AYP13" s="38"/>
      <c r="AYQ13" s="38"/>
      <c r="AYR13" s="38"/>
      <c r="AYS13" s="38"/>
      <c r="AYT13" s="38"/>
      <c r="AYU13" s="38"/>
      <c r="AYV13" s="38"/>
      <c r="AYW13" s="38"/>
      <c r="AYX13" s="38"/>
      <c r="AYY13" s="38"/>
      <c r="AYZ13" s="38"/>
      <c r="AZA13" s="38"/>
      <c r="AZB13" s="38"/>
      <c r="AZC13" s="38"/>
      <c r="AZD13" s="38"/>
      <c r="AZE13" s="38"/>
      <c r="AZF13" s="38"/>
      <c r="AZG13" s="38"/>
      <c r="AZH13" s="38"/>
      <c r="AZI13" s="38"/>
      <c r="AZJ13" s="38"/>
      <c r="AZK13" s="38"/>
      <c r="AZL13" s="38"/>
      <c r="AZM13" s="38"/>
      <c r="AZN13" s="38"/>
      <c r="AZO13" s="38"/>
      <c r="AZP13" s="38"/>
      <c r="AZQ13" s="38"/>
      <c r="AZR13" s="38"/>
      <c r="AZS13" s="38"/>
      <c r="AZT13" s="38"/>
      <c r="AZU13" s="38"/>
      <c r="AZV13" s="38"/>
      <c r="AZW13" s="38"/>
      <c r="AZX13" s="38"/>
      <c r="AZY13" s="38"/>
      <c r="AZZ13" s="38"/>
      <c r="BAA13" s="38"/>
      <c r="BAB13" s="38"/>
      <c r="BAC13" s="38"/>
      <c r="BAD13" s="38"/>
      <c r="BAE13" s="38"/>
      <c r="BAF13" s="38"/>
      <c r="BAG13" s="38"/>
      <c r="BAH13" s="38"/>
      <c r="BAI13" s="38"/>
      <c r="BAJ13" s="38"/>
      <c r="BAK13" s="38"/>
      <c r="BAL13" s="38"/>
      <c r="BAM13" s="38"/>
      <c r="BAN13" s="38"/>
      <c r="BAO13" s="38"/>
      <c r="BAP13" s="38"/>
      <c r="BAQ13" s="38"/>
      <c r="BAR13" s="38"/>
      <c r="BAS13" s="38"/>
      <c r="BAT13" s="38"/>
      <c r="BAU13" s="38"/>
      <c r="BAV13" s="38"/>
      <c r="BAW13" s="38"/>
      <c r="BAX13" s="38"/>
      <c r="BAY13" s="38"/>
      <c r="BAZ13" s="38"/>
      <c r="BBA13" s="38"/>
      <c r="BBB13" s="38"/>
      <c r="BBC13" s="38"/>
      <c r="BBD13" s="38"/>
      <c r="BBE13" s="38"/>
      <c r="BBF13" s="38"/>
      <c r="BBG13" s="38"/>
      <c r="BBH13" s="38"/>
      <c r="BBI13" s="38"/>
      <c r="BBJ13" s="38"/>
      <c r="BBK13" s="38"/>
      <c r="BBL13" s="38"/>
      <c r="BBM13" s="38"/>
      <c r="BBN13" s="38"/>
      <c r="BBO13" s="38"/>
      <c r="BBP13" s="38"/>
      <c r="BBQ13" s="38"/>
      <c r="BBR13" s="38"/>
      <c r="BBS13" s="38"/>
      <c r="BBT13" s="38"/>
      <c r="BBU13" s="38"/>
      <c r="BBV13" s="38"/>
      <c r="BBW13" s="38"/>
      <c r="BBX13" s="38"/>
      <c r="BBY13" s="38"/>
      <c r="BBZ13" s="38"/>
      <c r="BCA13" s="38"/>
      <c r="BCB13" s="38"/>
      <c r="BCC13" s="38"/>
      <c r="BCD13" s="38"/>
      <c r="BCE13" s="38"/>
      <c r="BCF13" s="38"/>
      <c r="BCG13" s="38"/>
      <c r="BCH13" s="38"/>
      <c r="BCI13" s="38"/>
      <c r="BCJ13" s="38"/>
      <c r="BCK13" s="38"/>
      <c r="BCL13" s="38"/>
      <c r="BCM13" s="38"/>
      <c r="BCN13" s="38"/>
      <c r="BCO13" s="38"/>
      <c r="BCP13" s="38"/>
      <c r="BCQ13" s="38"/>
      <c r="BCR13" s="38"/>
      <c r="BCS13" s="38"/>
      <c r="BCT13" s="38"/>
      <c r="BCU13" s="38"/>
      <c r="BCV13" s="38"/>
      <c r="BCW13" s="38"/>
      <c r="BCX13" s="38"/>
      <c r="BCY13" s="38"/>
      <c r="BCZ13" s="38"/>
      <c r="BDA13" s="38"/>
      <c r="BDB13" s="38"/>
      <c r="BDC13" s="38"/>
      <c r="BDD13" s="38"/>
      <c r="BDE13" s="38"/>
      <c r="BDF13" s="38"/>
      <c r="BDG13" s="38"/>
      <c r="BDH13" s="38"/>
      <c r="BDI13" s="38"/>
      <c r="BDJ13" s="38"/>
      <c r="BDK13" s="38"/>
      <c r="BDL13" s="38"/>
      <c r="BDM13" s="38"/>
      <c r="BDN13" s="38"/>
      <c r="BDO13" s="38"/>
      <c r="BDP13" s="38"/>
      <c r="BDQ13" s="38"/>
      <c r="BDR13" s="38"/>
      <c r="BDS13" s="38"/>
      <c r="BDT13" s="38"/>
      <c r="BDU13" s="38"/>
      <c r="BDV13" s="38"/>
      <c r="BDW13" s="38"/>
      <c r="BDX13" s="38"/>
      <c r="BDY13" s="38"/>
      <c r="BDZ13" s="38"/>
      <c r="BEA13" s="38"/>
      <c r="BEB13" s="38"/>
      <c r="BEC13" s="38"/>
      <c r="BED13" s="38"/>
      <c r="BEE13" s="38"/>
      <c r="BEF13" s="38"/>
      <c r="BEG13" s="38"/>
      <c r="BEH13" s="38"/>
      <c r="BEI13" s="38"/>
      <c r="BEJ13" s="38"/>
      <c r="BEK13" s="38"/>
      <c r="BEL13" s="38"/>
      <c r="BEM13" s="38"/>
      <c r="BEN13" s="38"/>
      <c r="BEO13" s="38"/>
      <c r="BEP13" s="38"/>
      <c r="BEQ13" s="38"/>
      <c r="BER13" s="38"/>
      <c r="BES13" s="38"/>
      <c r="BET13" s="38"/>
      <c r="BEU13" s="38"/>
      <c r="BEV13" s="38"/>
      <c r="BEW13" s="38"/>
      <c r="BEX13" s="38"/>
      <c r="BEY13" s="38"/>
      <c r="BEZ13" s="38"/>
      <c r="BFA13" s="38"/>
      <c r="BFB13" s="38"/>
      <c r="BFC13" s="38"/>
      <c r="BFD13" s="38"/>
      <c r="BFE13" s="38"/>
      <c r="BFF13" s="38"/>
      <c r="BFG13" s="38"/>
      <c r="BFH13" s="38"/>
      <c r="BFI13" s="38"/>
      <c r="BFJ13" s="38"/>
      <c r="BFK13" s="38"/>
      <c r="BFL13" s="38"/>
      <c r="BFM13" s="38"/>
      <c r="BFN13" s="38"/>
      <c r="BFO13" s="38"/>
      <c r="BFP13" s="38"/>
      <c r="BFQ13" s="38"/>
      <c r="BFR13" s="38"/>
      <c r="BFS13" s="38"/>
      <c r="BFT13" s="38"/>
      <c r="BFU13" s="38"/>
      <c r="BFV13" s="38"/>
      <c r="BFW13" s="38"/>
      <c r="BFX13" s="38"/>
      <c r="BFY13" s="38"/>
      <c r="BFZ13" s="38"/>
      <c r="BGA13" s="38"/>
      <c r="BGB13" s="38"/>
      <c r="BGC13" s="38"/>
      <c r="BGD13" s="38"/>
      <c r="BGE13" s="38"/>
      <c r="BGF13" s="38"/>
      <c r="BGG13" s="38"/>
      <c r="BGH13" s="38"/>
      <c r="BGI13" s="38"/>
      <c r="BGJ13" s="38"/>
      <c r="BGK13" s="38"/>
      <c r="BGL13" s="38"/>
      <c r="BGM13" s="38"/>
      <c r="BGN13" s="38"/>
      <c r="BGO13" s="38"/>
      <c r="BGP13" s="38"/>
      <c r="BGQ13" s="38"/>
      <c r="BGR13" s="38"/>
      <c r="BGS13" s="38"/>
      <c r="BGT13" s="38"/>
      <c r="BGU13" s="38"/>
      <c r="BGV13" s="38"/>
      <c r="BGW13" s="38"/>
      <c r="BGX13" s="38"/>
      <c r="BGY13" s="38"/>
      <c r="BGZ13" s="38"/>
      <c r="BHA13" s="38"/>
      <c r="BHB13" s="38"/>
      <c r="BHC13" s="38"/>
      <c r="BHD13" s="38"/>
      <c r="BHE13" s="38"/>
      <c r="BHF13" s="38"/>
      <c r="BHG13" s="38"/>
      <c r="BHH13" s="38"/>
      <c r="BHI13" s="38"/>
      <c r="BHJ13" s="38"/>
      <c r="BHK13" s="38"/>
      <c r="BHL13" s="38"/>
      <c r="BHM13" s="38"/>
      <c r="BHN13" s="38"/>
      <c r="BHO13" s="38"/>
      <c r="BHP13" s="38"/>
      <c r="BHQ13" s="38"/>
      <c r="BHR13" s="38"/>
      <c r="BHS13" s="38"/>
      <c r="BHT13" s="38"/>
      <c r="BHU13" s="38"/>
      <c r="BHV13" s="38"/>
      <c r="BHW13" s="38"/>
      <c r="BHX13" s="38"/>
      <c r="BHY13" s="38"/>
      <c r="BHZ13" s="38"/>
      <c r="BIA13" s="38"/>
      <c r="BIB13" s="38"/>
      <c r="BIC13" s="38"/>
      <c r="BID13" s="38"/>
      <c r="BIE13" s="38"/>
      <c r="BIF13" s="38"/>
      <c r="BIG13" s="38"/>
      <c r="BIH13" s="38"/>
      <c r="BII13" s="38"/>
      <c r="BIJ13" s="38"/>
      <c r="BIK13" s="38"/>
      <c r="BIL13" s="38"/>
      <c r="BIM13" s="38"/>
      <c r="BIN13" s="38"/>
      <c r="BIO13" s="38"/>
      <c r="BIP13" s="38"/>
      <c r="BIQ13" s="38"/>
      <c r="BIR13" s="38"/>
      <c r="BIS13" s="38"/>
      <c r="BIT13" s="38"/>
      <c r="BIU13" s="38"/>
      <c r="BIV13" s="38"/>
      <c r="BIW13" s="38"/>
      <c r="BIX13" s="38"/>
      <c r="BIY13" s="38"/>
      <c r="BIZ13" s="38"/>
      <c r="BJA13" s="38"/>
      <c r="BJB13" s="38"/>
      <c r="BJC13" s="38"/>
      <c r="BJD13" s="38"/>
      <c r="BJE13" s="38"/>
      <c r="BJF13" s="38"/>
      <c r="BJG13" s="38"/>
      <c r="BJH13" s="38"/>
      <c r="BJI13" s="38"/>
      <c r="BJJ13" s="38"/>
      <c r="BJK13" s="38"/>
      <c r="BJL13" s="38"/>
      <c r="BJM13" s="38"/>
      <c r="BJN13" s="38"/>
      <c r="BJO13" s="38"/>
      <c r="BJP13" s="38"/>
      <c r="BJQ13" s="38"/>
      <c r="BJR13" s="38"/>
      <c r="BJS13" s="38"/>
      <c r="BJT13" s="38"/>
      <c r="BJU13" s="38"/>
      <c r="BJV13" s="38"/>
      <c r="BJW13" s="38"/>
      <c r="BJX13" s="38"/>
      <c r="BJY13" s="38"/>
      <c r="BJZ13" s="38"/>
      <c r="BKA13" s="38"/>
      <c r="BKB13" s="38"/>
      <c r="BKC13" s="38"/>
      <c r="BKD13" s="38"/>
      <c r="BKE13" s="38"/>
      <c r="BKF13" s="38"/>
      <c r="BKG13" s="38"/>
      <c r="BKH13" s="38"/>
      <c r="BKI13" s="38"/>
      <c r="BKJ13" s="38"/>
      <c r="BKK13" s="38"/>
      <c r="BKL13" s="38"/>
      <c r="BKM13" s="38"/>
      <c r="BKN13" s="38"/>
      <c r="BKO13" s="38"/>
      <c r="BKP13" s="38"/>
      <c r="BKQ13" s="38"/>
      <c r="BKR13" s="38"/>
      <c r="BKS13" s="38"/>
      <c r="BKT13" s="38"/>
      <c r="BKU13" s="38"/>
      <c r="BKV13" s="38"/>
      <c r="BKW13" s="38"/>
      <c r="BKX13" s="38"/>
      <c r="BKY13" s="38"/>
      <c r="BKZ13" s="38"/>
      <c r="BLA13" s="38"/>
      <c r="BLB13" s="38"/>
      <c r="BLC13" s="38"/>
      <c r="BLD13" s="38"/>
      <c r="BLE13" s="38"/>
      <c r="BLF13" s="38"/>
      <c r="BLG13" s="38"/>
      <c r="BLH13" s="38"/>
      <c r="BLI13" s="38"/>
      <c r="BLJ13" s="38"/>
      <c r="BLK13" s="38"/>
      <c r="BLL13" s="38"/>
      <c r="BLM13" s="38"/>
      <c r="BLN13" s="38"/>
      <c r="BLO13" s="38"/>
      <c r="BLP13" s="38"/>
      <c r="BLQ13" s="38"/>
      <c r="BLR13" s="38"/>
      <c r="BLS13" s="38"/>
      <c r="BLT13" s="38"/>
      <c r="BLU13" s="38"/>
      <c r="BLV13" s="38"/>
      <c r="BLW13" s="38"/>
      <c r="BLX13" s="38"/>
      <c r="BLY13" s="38"/>
      <c r="BLZ13" s="38"/>
      <c r="BMA13" s="38"/>
      <c r="BMB13" s="38"/>
      <c r="BMC13" s="38"/>
      <c r="BMD13" s="38"/>
      <c r="BME13" s="38"/>
      <c r="BMF13" s="38"/>
      <c r="BMG13" s="38"/>
      <c r="BMH13" s="38"/>
      <c r="BMI13" s="38"/>
      <c r="BMJ13" s="38"/>
      <c r="BMK13" s="38"/>
      <c r="BML13" s="38"/>
      <c r="BMM13" s="38"/>
      <c r="BMN13" s="38"/>
      <c r="BMO13" s="38"/>
      <c r="BMP13" s="38"/>
      <c r="BMQ13" s="38"/>
      <c r="BMR13" s="38"/>
      <c r="BMS13" s="38"/>
      <c r="BMT13" s="38"/>
      <c r="BMU13" s="38"/>
      <c r="BMV13" s="38"/>
      <c r="BMW13" s="38"/>
      <c r="BMX13" s="38"/>
      <c r="BMY13" s="38"/>
      <c r="BMZ13" s="38"/>
      <c r="BNA13" s="38"/>
      <c r="BNB13" s="38"/>
      <c r="BNC13" s="38"/>
      <c r="BND13" s="38"/>
      <c r="BNE13" s="38"/>
      <c r="BNF13" s="38"/>
      <c r="BNG13" s="38"/>
      <c r="BNH13" s="38"/>
      <c r="BNI13" s="38"/>
      <c r="BNJ13" s="38"/>
      <c r="BNK13" s="38"/>
      <c r="BNL13" s="38"/>
      <c r="BNM13" s="38"/>
      <c r="BNN13" s="38"/>
      <c r="BNO13" s="38"/>
      <c r="BNP13" s="38"/>
      <c r="BNQ13" s="38"/>
      <c r="BNR13" s="38"/>
      <c r="BNS13" s="38"/>
      <c r="BNT13" s="38"/>
      <c r="BNU13" s="38"/>
      <c r="BNV13" s="38"/>
      <c r="BNW13" s="38"/>
      <c r="BNX13" s="38"/>
      <c r="BNY13" s="38"/>
      <c r="BNZ13" s="38"/>
      <c r="BOA13" s="38"/>
      <c r="BOB13" s="38"/>
      <c r="BOC13" s="38"/>
      <c r="BOD13" s="38"/>
      <c r="BOE13" s="38"/>
      <c r="BOF13" s="38"/>
      <c r="BOG13" s="38"/>
      <c r="BOH13" s="38"/>
      <c r="BOI13" s="38"/>
      <c r="BOJ13" s="38"/>
      <c r="BOK13" s="38"/>
      <c r="BOL13" s="38"/>
      <c r="BOM13" s="38"/>
      <c r="BON13" s="38"/>
      <c r="BOO13" s="38"/>
      <c r="BOP13" s="38"/>
      <c r="BOQ13" s="38"/>
      <c r="BOR13" s="38"/>
      <c r="BOS13" s="38"/>
      <c r="BOT13" s="38"/>
      <c r="BOU13" s="38"/>
      <c r="BOV13" s="38"/>
      <c r="BOW13" s="38"/>
      <c r="BOX13" s="38"/>
      <c r="BOY13" s="38"/>
      <c r="BOZ13" s="38"/>
      <c r="BPA13" s="38"/>
      <c r="BPB13" s="38"/>
      <c r="BPC13" s="38"/>
      <c r="BPD13" s="38"/>
      <c r="BPE13" s="38"/>
      <c r="BPF13" s="38"/>
      <c r="BPG13" s="38"/>
      <c r="BPH13" s="38"/>
      <c r="BPI13" s="38"/>
      <c r="BPJ13" s="38"/>
      <c r="BPK13" s="38"/>
      <c r="BPL13" s="38"/>
      <c r="BPM13" s="38"/>
      <c r="BPN13" s="38"/>
      <c r="BPO13" s="38"/>
      <c r="BPP13" s="38"/>
      <c r="BPQ13" s="38"/>
      <c r="BPR13" s="38"/>
      <c r="BPS13" s="38"/>
      <c r="BPT13" s="38"/>
      <c r="BPU13" s="38"/>
      <c r="BPV13" s="38"/>
      <c r="BPW13" s="38"/>
      <c r="BPX13" s="38"/>
      <c r="BPY13" s="38"/>
      <c r="BPZ13" s="38"/>
      <c r="BQA13" s="38"/>
      <c r="BQB13" s="38"/>
      <c r="BQC13" s="38"/>
      <c r="BQD13" s="38"/>
      <c r="BQE13" s="38"/>
      <c r="BQF13" s="38"/>
      <c r="BQG13" s="38"/>
      <c r="BQH13" s="38"/>
      <c r="BQI13" s="38"/>
      <c r="BQJ13" s="38"/>
      <c r="BQK13" s="38"/>
      <c r="BQL13" s="38"/>
      <c r="BQM13" s="38"/>
      <c r="BQN13" s="38"/>
      <c r="BQO13" s="38"/>
      <c r="BQP13" s="38"/>
      <c r="BQQ13" s="38"/>
      <c r="BQR13" s="38"/>
      <c r="BQS13" s="38"/>
      <c r="BQT13" s="38"/>
      <c r="BQU13" s="38"/>
      <c r="BQV13" s="38"/>
      <c r="BQW13" s="38"/>
      <c r="BQX13" s="38"/>
      <c r="BQY13" s="38"/>
      <c r="BQZ13" s="38"/>
      <c r="BRA13" s="38"/>
      <c r="BRB13" s="38"/>
      <c r="BRC13" s="38"/>
      <c r="BRD13" s="38"/>
      <c r="BRE13" s="38"/>
      <c r="BRF13" s="38"/>
      <c r="BRG13" s="38"/>
      <c r="BRH13" s="38"/>
      <c r="BRI13" s="38"/>
      <c r="BRJ13" s="38"/>
      <c r="BRK13" s="38"/>
      <c r="BRL13" s="38"/>
      <c r="BRM13" s="38"/>
      <c r="BRN13" s="38"/>
      <c r="BRO13" s="38"/>
      <c r="BRP13" s="38"/>
      <c r="BRQ13" s="38"/>
      <c r="BRR13" s="38"/>
      <c r="BRS13" s="38"/>
      <c r="BRT13" s="38"/>
      <c r="BRU13" s="38"/>
      <c r="BRV13" s="38"/>
      <c r="BRW13" s="38"/>
      <c r="BRX13" s="38"/>
      <c r="BRY13" s="38"/>
      <c r="BRZ13" s="38"/>
      <c r="BSA13" s="38"/>
      <c r="BSB13" s="38"/>
      <c r="BSC13" s="38"/>
      <c r="BSD13" s="38"/>
      <c r="BSE13" s="38"/>
      <c r="BSF13" s="38"/>
      <c r="BSG13" s="38"/>
      <c r="BSH13" s="38"/>
      <c r="BSI13" s="38"/>
      <c r="BSJ13" s="38"/>
      <c r="BSK13" s="38"/>
      <c r="BSL13" s="38"/>
      <c r="BSM13" s="38"/>
      <c r="BSN13" s="38"/>
      <c r="BSO13" s="38"/>
      <c r="BSP13" s="38"/>
      <c r="BSQ13" s="38"/>
      <c r="BSR13" s="38"/>
      <c r="BSS13" s="38"/>
      <c r="BST13" s="38"/>
      <c r="BSU13" s="38"/>
      <c r="BSV13" s="38"/>
      <c r="BSW13" s="38"/>
      <c r="BSX13" s="38"/>
      <c r="BSY13" s="38"/>
      <c r="BSZ13" s="38"/>
      <c r="BTA13" s="38"/>
      <c r="BTB13" s="38"/>
      <c r="BTC13" s="38"/>
      <c r="BTD13" s="38"/>
      <c r="BTE13" s="38"/>
      <c r="BTF13" s="38"/>
      <c r="BTG13" s="38"/>
      <c r="BTH13" s="38"/>
      <c r="BTI13" s="38"/>
      <c r="BTJ13" s="38"/>
      <c r="BTK13" s="38"/>
      <c r="BTL13" s="38"/>
      <c r="BTM13" s="38"/>
      <c r="BTN13" s="38"/>
      <c r="BTO13" s="38"/>
      <c r="BTP13" s="38"/>
      <c r="BTQ13" s="38"/>
      <c r="BTR13" s="38"/>
      <c r="BTS13" s="38"/>
      <c r="BTT13" s="38"/>
      <c r="BTU13" s="38"/>
      <c r="BTV13" s="38"/>
      <c r="BTW13" s="38"/>
      <c r="BTX13" s="38"/>
      <c r="BTY13" s="38"/>
      <c r="BTZ13" s="38"/>
      <c r="BUA13" s="38"/>
      <c r="BUB13" s="38"/>
      <c r="BUC13" s="38"/>
      <c r="BUD13" s="38"/>
      <c r="BUE13" s="38"/>
      <c r="BUF13" s="38"/>
      <c r="BUG13" s="38"/>
      <c r="BUH13" s="38"/>
      <c r="BUI13" s="38"/>
      <c r="BUJ13" s="38"/>
      <c r="BUK13" s="38"/>
      <c r="BUL13" s="38"/>
      <c r="BUM13" s="38"/>
      <c r="BUN13" s="38"/>
      <c r="BUO13" s="38"/>
      <c r="BUP13" s="38"/>
      <c r="BUQ13" s="38"/>
      <c r="BUR13" s="38"/>
      <c r="BUS13" s="38"/>
      <c r="BUT13" s="38"/>
      <c r="BUU13" s="38"/>
      <c r="BUV13" s="38"/>
      <c r="BUW13" s="38"/>
      <c r="BUX13" s="38"/>
      <c r="BUY13" s="38"/>
      <c r="BUZ13" s="38"/>
      <c r="BVA13" s="38"/>
      <c r="BVB13" s="38"/>
      <c r="BVC13" s="38"/>
      <c r="BVD13" s="38"/>
      <c r="BVE13" s="38"/>
      <c r="BVF13" s="38"/>
      <c r="BVG13" s="38"/>
      <c r="BVH13" s="38"/>
      <c r="BVI13" s="38"/>
      <c r="BVJ13" s="38"/>
      <c r="BVK13" s="38"/>
      <c r="BVL13" s="38"/>
      <c r="BVM13" s="38"/>
      <c r="BVN13" s="38"/>
      <c r="BVO13" s="38"/>
      <c r="BVP13" s="38"/>
      <c r="BVQ13" s="38"/>
      <c r="BVR13" s="38"/>
      <c r="BVS13" s="38"/>
      <c r="BVT13" s="38"/>
      <c r="BVU13" s="38"/>
      <c r="BVV13" s="38"/>
      <c r="BVW13" s="38"/>
      <c r="BVX13" s="38"/>
      <c r="BVY13" s="38"/>
      <c r="BVZ13" s="38"/>
      <c r="BWA13" s="38"/>
      <c r="BWB13" s="38"/>
      <c r="BWC13" s="38"/>
      <c r="BWD13" s="38"/>
      <c r="BWE13" s="38"/>
      <c r="BWF13" s="38"/>
      <c r="BWG13" s="38"/>
      <c r="BWH13" s="38"/>
      <c r="BWI13" s="38"/>
      <c r="BWJ13" s="38"/>
      <c r="BWK13" s="38"/>
      <c r="BWL13" s="38"/>
      <c r="BWM13" s="38"/>
      <c r="BWN13" s="38"/>
      <c r="BWO13" s="38"/>
      <c r="BWP13" s="38"/>
      <c r="BWQ13" s="38"/>
      <c r="BWR13" s="38"/>
      <c r="BWS13" s="38"/>
      <c r="BWT13" s="38"/>
      <c r="BWU13" s="38"/>
      <c r="BWV13" s="38"/>
      <c r="BWW13" s="38"/>
      <c r="BWX13" s="38"/>
      <c r="BWY13" s="38"/>
      <c r="BWZ13" s="38"/>
      <c r="BXA13" s="38"/>
      <c r="BXB13" s="38"/>
      <c r="BXC13" s="38"/>
      <c r="BXD13" s="38"/>
      <c r="BXE13" s="38"/>
      <c r="BXF13" s="38"/>
      <c r="BXG13" s="38"/>
      <c r="BXH13" s="38"/>
      <c r="BXI13" s="38"/>
      <c r="BXJ13" s="38"/>
      <c r="BXK13" s="38"/>
      <c r="BXL13" s="38"/>
      <c r="BXM13" s="38"/>
      <c r="BXN13" s="38"/>
      <c r="BXO13" s="38"/>
      <c r="BXP13" s="38"/>
      <c r="BXQ13" s="38"/>
      <c r="BXR13" s="38"/>
      <c r="BXS13" s="38"/>
      <c r="BXT13" s="38"/>
      <c r="BXU13" s="38"/>
      <c r="BXV13" s="38"/>
      <c r="BXW13" s="38"/>
      <c r="BXX13" s="38"/>
      <c r="BXY13" s="38"/>
      <c r="BXZ13" s="38"/>
      <c r="BYA13" s="38"/>
      <c r="BYB13" s="38"/>
      <c r="BYC13" s="38"/>
      <c r="BYD13" s="38"/>
      <c r="BYE13" s="38"/>
      <c r="BYF13" s="38"/>
      <c r="BYG13" s="38"/>
      <c r="BYH13" s="38"/>
      <c r="BYI13" s="38"/>
      <c r="BYJ13" s="38"/>
      <c r="BYK13" s="38"/>
      <c r="BYL13" s="38"/>
      <c r="BYM13" s="38"/>
      <c r="BYN13" s="38"/>
      <c r="BYO13" s="38"/>
      <c r="BYP13" s="38"/>
      <c r="BYQ13" s="38"/>
      <c r="BYR13" s="38"/>
      <c r="BYS13" s="38"/>
      <c r="BYT13" s="38"/>
      <c r="BYU13" s="38"/>
      <c r="BYV13" s="38"/>
      <c r="BYW13" s="38"/>
      <c r="BYX13" s="38"/>
      <c r="BYY13" s="38"/>
      <c r="BYZ13" s="38"/>
      <c r="BZA13" s="38"/>
      <c r="BZB13" s="38"/>
      <c r="BZC13" s="38"/>
      <c r="BZD13" s="38"/>
      <c r="BZE13" s="38"/>
      <c r="BZF13" s="38"/>
      <c r="BZG13" s="38"/>
      <c r="BZH13" s="38"/>
      <c r="BZI13" s="38"/>
      <c r="BZJ13" s="38"/>
      <c r="BZK13" s="38"/>
      <c r="BZL13" s="38"/>
      <c r="BZM13" s="38"/>
      <c r="BZN13" s="38"/>
      <c r="BZO13" s="38"/>
      <c r="BZP13" s="38"/>
      <c r="BZQ13" s="38"/>
      <c r="BZR13" s="38"/>
      <c r="BZS13" s="38"/>
      <c r="BZT13" s="38"/>
      <c r="BZU13" s="38"/>
      <c r="BZV13" s="38"/>
      <c r="BZW13" s="38"/>
      <c r="BZX13" s="38"/>
      <c r="BZY13" s="38"/>
      <c r="BZZ13" s="38"/>
      <c r="CAA13" s="38"/>
      <c r="CAB13" s="38"/>
      <c r="CAC13" s="38"/>
      <c r="CAD13" s="38"/>
      <c r="CAE13" s="38"/>
      <c r="CAF13" s="38"/>
      <c r="CAG13" s="38"/>
      <c r="CAH13" s="38"/>
      <c r="CAI13" s="38"/>
      <c r="CAJ13" s="38"/>
      <c r="CAK13" s="38"/>
      <c r="CAL13" s="38"/>
      <c r="CAM13" s="38"/>
      <c r="CAN13" s="38"/>
      <c r="CAO13" s="38"/>
      <c r="CAP13" s="38"/>
      <c r="CAQ13" s="38"/>
      <c r="CAR13" s="38"/>
      <c r="CAS13" s="38"/>
      <c r="CAT13" s="38"/>
      <c r="CAU13" s="38"/>
      <c r="CAV13" s="38"/>
      <c r="CAW13" s="38"/>
      <c r="CAX13" s="38"/>
      <c r="CAY13" s="38"/>
      <c r="CAZ13" s="38"/>
      <c r="CBA13" s="38"/>
      <c r="CBB13" s="38"/>
      <c r="CBC13" s="38"/>
      <c r="CBD13" s="38"/>
      <c r="CBE13" s="38"/>
      <c r="CBF13" s="38"/>
      <c r="CBG13" s="38"/>
      <c r="CBH13" s="38"/>
      <c r="CBI13" s="38"/>
      <c r="CBJ13" s="38"/>
      <c r="CBK13" s="38"/>
      <c r="CBL13" s="38"/>
      <c r="CBM13" s="38"/>
      <c r="CBN13" s="38"/>
      <c r="CBO13" s="38"/>
      <c r="CBP13" s="38"/>
      <c r="CBQ13" s="38"/>
      <c r="CBR13" s="38"/>
      <c r="CBS13" s="38"/>
      <c r="CBT13" s="38"/>
      <c r="CBU13" s="38"/>
      <c r="CBV13" s="38"/>
      <c r="CBW13" s="38"/>
      <c r="CBX13" s="38"/>
      <c r="CBY13" s="38"/>
      <c r="CBZ13" s="38"/>
      <c r="CCA13" s="38"/>
      <c r="CCB13" s="38"/>
      <c r="CCC13" s="38"/>
      <c r="CCD13" s="38"/>
      <c r="CCE13" s="38"/>
      <c r="CCF13" s="38"/>
      <c r="CCG13" s="38"/>
      <c r="CCH13" s="38"/>
      <c r="CCI13" s="38"/>
      <c r="CCJ13" s="38"/>
      <c r="CCK13" s="38"/>
      <c r="CCL13" s="38"/>
      <c r="CCM13" s="38"/>
      <c r="CCN13" s="38"/>
      <c r="CCO13" s="38"/>
      <c r="CCP13" s="38"/>
      <c r="CCQ13" s="38"/>
      <c r="CCR13" s="38"/>
      <c r="CCS13" s="38"/>
      <c r="CCT13" s="38"/>
      <c r="CCU13" s="38"/>
      <c r="CCV13" s="38"/>
      <c r="CCW13" s="38"/>
      <c r="CCX13" s="38"/>
      <c r="CCY13" s="38"/>
      <c r="CCZ13" s="38"/>
      <c r="CDA13" s="38"/>
      <c r="CDB13" s="38"/>
      <c r="CDC13" s="38"/>
      <c r="CDD13" s="38"/>
      <c r="CDE13" s="38"/>
      <c r="CDF13" s="38"/>
      <c r="CDG13" s="38"/>
      <c r="CDH13" s="38"/>
      <c r="CDI13" s="38"/>
      <c r="CDJ13" s="38"/>
      <c r="CDK13" s="38"/>
      <c r="CDL13" s="38"/>
      <c r="CDM13" s="38"/>
      <c r="CDN13" s="38"/>
      <c r="CDO13" s="38"/>
      <c r="CDP13" s="38"/>
      <c r="CDQ13" s="38"/>
      <c r="CDR13" s="38"/>
      <c r="CDS13" s="38"/>
      <c r="CDT13" s="38"/>
      <c r="CDU13" s="38"/>
      <c r="CDV13" s="38"/>
      <c r="CDW13" s="38"/>
      <c r="CDX13" s="38"/>
      <c r="CDY13" s="38"/>
      <c r="CDZ13" s="38"/>
      <c r="CEA13" s="38"/>
      <c r="CEB13" s="38"/>
      <c r="CEC13" s="38"/>
      <c r="CED13" s="38"/>
      <c r="CEE13" s="38"/>
      <c r="CEF13" s="38"/>
      <c r="CEG13" s="38"/>
      <c r="CEH13" s="38"/>
      <c r="CEI13" s="38"/>
      <c r="CEJ13" s="38"/>
      <c r="CEK13" s="38"/>
      <c r="CEL13" s="38"/>
      <c r="CEM13" s="38"/>
      <c r="CEN13" s="38"/>
      <c r="CEO13" s="38"/>
      <c r="CEP13" s="38"/>
      <c r="CEQ13" s="38"/>
      <c r="CER13" s="38"/>
      <c r="CES13" s="38"/>
      <c r="CET13" s="38"/>
      <c r="CEU13" s="38"/>
      <c r="CEV13" s="38"/>
      <c r="CEW13" s="38"/>
      <c r="CEX13" s="38"/>
      <c r="CEY13" s="38"/>
      <c r="CEZ13" s="38"/>
      <c r="CFA13" s="38"/>
      <c r="CFB13" s="38"/>
      <c r="CFC13" s="38"/>
      <c r="CFD13" s="38"/>
      <c r="CFE13" s="38"/>
      <c r="CFF13" s="38"/>
      <c r="CFG13" s="38"/>
      <c r="CFH13" s="38"/>
      <c r="CFI13" s="38"/>
      <c r="CFJ13" s="38"/>
      <c r="CFK13" s="38"/>
      <c r="CFL13" s="38"/>
      <c r="CFM13" s="38"/>
      <c r="CFN13" s="38"/>
      <c r="CFO13" s="38"/>
      <c r="CFP13" s="38"/>
      <c r="CFQ13" s="38"/>
      <c r="CFR13" s="38"/>
      <c r="CFS13" s="38"/>
      <c r="CFT13" s="38"/>
      <c r="CFU13" s="38"/>
      <c r="CFV13" s="38"/>
      <c r="CFW13" s="38"/>
      <c r="CFX13" s="38"/>
      <c r="CFY13" s="38"/>
      <c r="CFZ13" s="38"/>
      <c r="CGA13" s="38"/>
      <c r="CGB13" s="38"/>
      <c r="CGC13" s="38"/>
      <c r="CGD13" s="38"/>
      <c r="CGE13" s="38"/>
      <c r="CGF13" s="38"/>
      <c r="CGG13" s="38"/>
      <c r="CGH13" s="38"/>
      <c r="CGI13" s="38"/>
      <c r="CGJ13" s="38"/>
      <c r="CGK13" s="38"/>
      <c r="CGL13" s="38"/>
      <c r="CGM13" s="38"/>
      <c r="CGN13" s="38"/>
      <c r="CGO13" s="38"/>
      <c r="CGP13" s="38"/>
      <c r="CGQ13" s="38"/>
      <c r="CGR13" s="38"/>
      <c r="CGS13" s="38"/>
      <c r="CGT13" s="38"/>
      <c r="CGU13" s="38"/>
      <c r="CGV13" s="38"/>
      <c r="CGW13" s="38"/>
      <c r="CGX13" s="38"/>
      <c r="CGY13" s="38"/>
      <c r="CGZ13" s="38"/>
      <c r="CHA13" s="38"/>
      <c r="CHB13" s="38"/>
      <c r="CHC13" s="38"/>
      <c r="CHD13" s="38"/>
      <c r="CHE13" s="38"/>
      <c r="CHF13" s="38"/>
      <c r="CHG13" s="38"/>
      <c r="CHH13" s="38"/>
      <c r="CHI13" s="38"/>
      <c r="CHJ13" s="38"/>
      <c r="CHK13" s="38"/>
      <c r="CHL13" s="38"/>
      <c r="CHM13" s="38"/>
      <c r="CHN13" s="38"/>
      <c r="CHO13" s="38"/>
      <c r="CHP13" s="38"/>
      <c r="CHQ13" s="38"/>
      <c r="CHR13" s="38"/>
      <c r="CHS13" s="38"/>
      <c r="CHT13" s="38"/>
      <c r="CHU13" s="38"/>
      <c r="CHV13" s="38"/>
      <c r="CHW13" s="38"/>
      <c r="CHX13" s="38"/>
      <c r="CHY13" s="38"/>
      <c r="CHZ13" s="38"/>
      <c r="CIA13" s="38"/>
      <c r="CIB13" s="38"/>
      <c r="CIC13" s="38"/>
      <c r="CID13" s="38"/>
      <c r="CIE13" s="38"/>
      <c r="CIF13" s="38"/>
      <c r="CIG13" s="38"/>
      <c r="CIH13" s="38"/>
      <c r="CII13" s="38"/>
      <c r="CIJ13" s="38"/>
      <c r="CIK13" s="38"/>
      <c r="CIL13" s="38"/>
      <c r="CIM13" s="38"/>
      <c r="CIN13" s="38"/>
      <c r="CIO13" s="38"/>
      <c r="CIP13" s="38"/>
      <c r="CIQ13" s="38"/>
      <c r="CIR13" s="38"/>
      <c r="CIS13" s="38"/>
      <c r="CIT13" s="38"/>
      <c r="CIU13" s="38"/>
      <c r="CIV13" s="38"/>
      <c r="CIW13" s="38"/>
      <c r="CIX13" s="38"/>
      <c r="CIY13" s="38"/>
      <c r="CIZ13" s="38"/>
      <c r="CJA13" s="38"/>
      <c r="CJB13" s="38"/>
      <c r="CJC13" s="38"/>
      <c r="CJD13" s="38"/>
      <c r="CJE13" s="38"/>
      <c r="CJF13" s="38"/>
      <c r="CJG13" s="38"/>
      <c r="CJH13" s="38"/>
      <c r="CJI13" s="38"/>
      <c r="CJJ13" s="38"/>
      <c r="CJK13" s="38"/>
      <c r="CJL13" s="38"/>
      <c r="CJM13" s="38"/>
      <c r="CJN13" s="38"/>
      <c r="CJO13" s="38"/>
      <c r="CJP13" s="38"/>
      <c r="CJQ13" s="38"/>
      <c r="CJR13" s="38"/>
      <c r="CJS13" s="38"/>
      <c r="CJT13" s="38"/>
      <c r="CJU13" s="38"/>
      <c r="CJV13" s="38"/>
      <c r="CJW13" s="38"/>
      <c r="CJX13" s="38"/>
      <c r="CJY13" s="38"/>
      <c r="CJZ13" s="38"/>
      <c r="CKA13" s="38"/>
      <c r="CKB13" s="38"/>
      <c r="CKC13" s="38"/>
      <c r="CKD13" s="38"/>
      <c r="CKE13" s="38"/>
      <c r="CKF13" s="38"/>
      <c r="CKG13" s="38"/>
      <c r="CKH13" s="38"/>
      <c r="CKI13" s="38"/>
      <c r="CKJ13" s="38"/>
      <c r="CKK13" s="38"/>
      <c r="CKL13" s="38"/>
      <c r="CKM13" s="38"/>
      <c r="CKN13" s="38"/>
      <c r="CKO13" s="38"/>
      <c r="CKP13" s="38"/>
      <c r="CKQ13" s="38"/>
      <c r="CKR13" s="38"/>
      <c r="CKS13" s="38"/>
      <c r="CKT13" s="38"/>
      <c r="CKU13" s="38"/>
      <c r="CKV13" s="38"/>
      <c r="CKW13" s="38"/>
      <c r="CKX13" s="38"/>
      <c r="CKY13" s="38"/>
      <c r="CKZ13" s="38"/>
      <c r="CLA13" s="38"/>
      <c r="CLB13" s="38"/>
      <c r="CLC13" s="38"/>
      <c r="CLD13" s="38"/>
      <c r="CLE13" s="38"/>
      <c r="CLF13" s="38"/>
      <c r="CLG13" s="38"/>
      <c r="CLH13" s="38"/>
      <c r="CLI13" s="38"/>
      <c r="CLJ13" s="38"/>
      <c r="CLK13" s="38"/>
      <c r="CLL13" s="38"/>
      <c r="CLM13" s="38"/>
      <c r="CLN13" s="38"/>
      <c r="CLO13" s="38"/>
      <c r="CLP13" s="38"/>
      <c r="CLQ13" s="38"/>
      <c r="CLR13" s="38"/>
      <c r="CLS13" s="38"/>
      <c r="CLT13" s="38"/>
      <c r="CLU13" s="38"/>
      <c r="CLV13" s="38"/>
      <c r="CLW13" s="38"/>
      <c r="CLX13" s="38"/>
      <c r="CLY13" s="38"/>
      <c r="CLZ13" s="38"/>
      <c r="CMA13" s="38"/>
      <c r="CMB13" s="38"/>
      <c r="CMC13" s="38"/>
      <c r="CMD13" s="38"/>
      <c r="CME13" s="38"/>
      <c r="CMF13" s="38"/>
      <c r="CMG13" s="38"/>
      <c r="CMH13" s="38"/>
      <c r="CMI13" s="38"/>
      <c r="CMJ13" s="38"/>
      <c r="CMK13" s="38"/>
      <c r="CML13" s="38"/>
      <c r="CMM13" s="38"/>
      <c r="CMN13" s="38"/>
      <c r="CMO13" s="38"/>
      <c r="CMP13" s="38"/>
      <c r="CMQ13" s="38"/>
      <c r="CMR13" s="38"/>
      <c r="CMS13" s="38"/>
      <c r="CMT13" s="38"/>
      <c r="CMU13" s="38"/>
      <c r="CMV13" s="38"/>
      <c r="CMW13" s="38"/>
      <c r="CMX13" s="38"/>
      <c r="CMY13" s="38"/>
      <c r="CMZ13" s="38"/>
      <c r="CNA13" s="38"/>
      <c r="CNB13" s="38"/>
      <c r="CNC13" s="38"/>
      <c r="CND13" s="38"/>
      <c r="CNE13" s="38"/>
      <c r="CNF13" s="38"/>
      <c r="CNG13" s="38"/>
      <c r="CNH13" s="38"/>
      <c r="CNI13" s="38"/>
      <c r="CNJ13" s="38"/>
      <c r="CNK13" s="38"/>
      <c r="CNL13" s="38"/>
      <c r="CNM13" s="38"/>
      <c r="CNN13" s="38"/>
      <c r="CNO13" s="38"/>
      <c r="CNP13" s="38"/>
      <c r="CNQ13" s="38"/>
      <c r="CNR13" s="38"/>
      <c r="CNS13" s="38"/>
      <c r="CNT13" s="38"/>
      <c r="CNU13" s="38"/>
      <c r="CNV13" s="38"/>
      <c r="CNW13" s="38"/>
      <c r="CNX13" s="38"/>
      <c r="CNY13" s="38"/>
      <c r="CNZ13" s="38"/>
      <c r="COA13" s="38"/>
      <c r="COB13" s="38"/>
      <c r="COC13" s="38"/>
      <c r="COD13" s="38"/>
      <c r="COE13" s="38"/>
      <c r="COF13" s="38"/>
      <c r="COG13" s="38"/>
      <c r="COH13" s="38"/>
      <c r="COI13" s="38"/>
      <c r="COJ13" s="38"/>
      <c r="COK13" s="38"/>
      <c r="COL13" s="38"/>
      <c r="COM13" s="38"/>
      <c r="CON13" s="38"/>
      <c r="COO13" s="38"/>
      <c r="COP13" s="38"/>
      <c r="COQ13" s="38"/>
      <c r="COR13" s="38"/>
      <c r="COS13" s="38"/>
      <c r="COT13" s="38"/>
      <c r="COU13" s="38"/>
      <c r="COV13" s="38"/>
      <c r="COW13" s="38"/>
      <c r="COX13" s="38"/>
      <c r="COY13" s="38"/>
      <c r="COZ13" s="38"/>
      <c r="CPA13" s="38"/>
      <c r="CPB13" s="38"/>
      <c r="CPC13" s="38"/>
      <c r="CPD13" s="38"/>
      <c r="CPE13" s="38"/>
      <c r="CPF13" s="38"/>
      <c r="CPG13" s="38"/>
      <c r="CPH13" s="38"/>
      <c r="CPI13" s="38"/>
      <c r="CPJ13" s="38"/>
      <c r="CPK13" s="38"/>
      <c r="CPL13" s="38"/>
      <c r="CPM13" s="38"/>
      <c r="CPN13" s="38"/>
      <c r="CPO13" s="38"/>
      <c r="CPP13" s="38"/>
      <c r="CPQ13" s="38"/>
      <c r="CPR13" s="38"/>
      <c r="CPS13" s="38"/>
      <c r="CPT13" s="38"/>
      <c r="CPU13" s="38"/>
      <c r="CPV13" s="38"/>
      <c r="CPW13" s="38"/>
      <c r="CPX13" s="38"/>
      <c r="CPY13" s="38"/>
      <c r="CPZ13" s="38"/>
      <c r="CQA13" s="38"/>
      <c r="CQB13" s="38"/>
      <c r="CQC13" s="38"/>
      <c r="CQD13" s="38"/>
      <c r="CQE13" s="38"/>
      <c r="CQF13" s="38"/>
      <c r="CQG13" s="38"/>
      <c r="CQH13" s="38"/>
      <c r="CQI13" s="38"/>
      <c r="CQJ13" s="38"/>
      <c r="CQK13" s="38"/>
      <c r="CQL13" s="38"/>
      <c r="CQM13" s="38"/>
      <c r="CQN13" s="38"/>
      <c r="CQO13" s="38"/>
      <c r="CQP13" s="38"/>
      <c r="CQQ13" s="38"/>
      <c r="CQR13" s="38"/>
      <c r="CQS13" s="38"/>
      <c r="CQT13" s="38"/>
      <c r="CQU13" s="38"/>
      <c r="CQV13" s="38"/>
      <c r="CQW13" s="38"/>
      <c r="CQX13" s="38"/>
      <c r="CQY13" s="38"/>
      <c r="CQZ13" s="38"/>
      <c r="CRA13" s="38"/>
      <c r="CRB13" s="38"/>
      <c r="CRC13" s="38"/>
      <c r="CRD13" s="38"/>
      <c r="CRE13" s="38"/>
      <c r="CRF13" s="38"/>
      <c r="CRG13" s="38"/>
      <c r="CRH13" s="38"/>
      <c r="CRI13" s="38"/>
      <c r="CRJ13" s="38"/>
      <c r="CRK13" s="38"/>
      <c r="CRL13" s="38"/>
      <c r="CRM13" s="38"/>
      <c r="CRN13" s="38"/>
      <c r="CRO13" s="38"/>
      <c r="CRP13" s="38"/>
      <c r="CRQ13" s="38"/>
      <c r="CRR13" s="38"/>
      <c r="CRS13" s="38"/>
      <c r="CRT13" s="38"/>
      <c r="CRU13" s="38"/>
      <c r="CRV13" s="38"/>
      <c r="CRW13" s="38"/>
      <c r="CRX13" s="38"/>
      <c r="CRY13" s="38"/>
      <c r="CRZ13" s="38"/>
      <c r="CSA13" s="38"/>
      <c r="CSB13" s="38"/>
      <c r="CSC13" s="38"/>
      <c r="CSD13" s="38"/>
      <c r="CSE13" s="38"/>
      <c r="CSF13" s="38"/>
      <c r="CSG13" s="38"/>
      <c r="CSH13" s="38"/>
      <c r="CSI13" s="38"/>
      <c r="CSJ13" s="38"/>
      <c r="CSK13" s="38"/>
      <c r="CSL13" s="38"/>
      <c r="CSM13" s="38"/>
      <c r="CSN13" s="38"/>
      <c r="CSO13" s="38"/>
      <c r="CSP13" s="38"/>
      <c r="CSQ13" s="38"/>
      <c r="CSR13" s="38"/>
      <c r="CSS13" s="38"/>
      <c r="CST13" s="38"/>
      <c r="CSU13" s="38"/>
      <c r="CSV13" s="38"/>
      <c r="CSW13" s="38"/>
      <c r="CSX13" s="38"/>
      <c r="CSY13" s="38"/>
      <c r="CSZ13" s="38"/>
      <c r="CTA13" s="38"/>
      <c r="CTB13" s="38"/>
      <c r="CTC13" s="38"/>
      <c r="CTD13" s="38"/>
      <c r="CTE13" s="38"/>
      <c r="CTF13" s="38"/>
      <c r="CTG13" s="38"/>
      <c r="CTH13" s="38"/>
      <c r="CTI13" s="38"/>
      <c r="CTJ13" s="38"/>
      <c r="CTK13" s="38"/>
      <c r="CTL13" s="38"/>
      <c r="CTM13" s="38"/>
      <c r="CTN13" s="38"/>
      <c r="CTO13" s="38"/>
      <c r="CTP13" s="38"/>
      <c r="CTQ13" s="38"/>
      <c r="CTR13" s="38"/>
      <c r="CTS13" s="38"/>
      <c r="CTT13" s="38"/>
      <c r="CTU13" s="38"/>
      <c r="CTV13" s="38"/>
      <c r="CTW13" s="38"/>
      <c r="CTX13" s="38"/>
      <c r="CTY13" s="38"/>
      <c r="CTZ13" s="38"/>
      <c r="CUA13" s="38"/>
      <c r="CUB13" s="38"/>
      <c r="CUC13" s="38"/>
      <c r="CUD13" s="38"/>
      <c r="CUE13" s="38"/>
      <c r="CUF13" s="38"/>
      <c r="CUG13" s="38"/>
      <c r="CUH13" s="38"/>
      <c r="CUI13" s="38"/>
      <c r="CUJ13" s="38"/>
      <c r="CUK13" s="38"/>
      <c r="CUL13" s="38"/>
      <c r="CUM13" s="38"/>
      <c r="CUN13" s="38"/>
      <c r="CUO13" s="38"/>
      <c r="CUP13" s="38"/>
      <c r="CUQ13" s="38"/>
      <c r="CUR13" s="38"/>
      <c r="CUS13" s="38"/>
      <c r="CUT13" s="38"/>
      <c r="CUU13" s="38"/>
      <c r="CUV13" s="38"/>
      <c r="CUW13" s="38"/>
      <c r="CUX13" s="38"/>
      <c r="CUY13" s="38"/>
      <c r="CUZ13" s="38"/>
      <c r="CVA13" s="38"/>
      <c r="CVB13" s="38"/>
      <c r="CVC13" s="38"/>
      <c r="CVD13" s="38"/>
      <c r="CVE13" s="38"/>
      <c r="CVF13" s="38"/>
      <c r="CVG13" s="38"/>
      <c r="CVH13" s="38"/>
      <c r="CVI13" s="38"/>
      <c r="CVJ13" s="38"/>
      <c r="CVK13" s="38"/>
      <c r="CVL13" s="38"/>
      <c r="CVM13" s="38"/>
      <c r="CVN13" s="38"/>
      <c r="CVO13" s="38"/>
      <c r="CVP13" s="38"/>
      <c r="CVQ13" s="38"/>
      <c r="CVR13" s="38"/>
      <c r="CVS13" s="38"/>
      <c r="CVT13" s="38"/>
      <c r="CVU13" s="38"/>
      <c r="CVV13" s="38"/>
      <c r="CVW13" s="38"/>
      <c r="CVX13" s="38"/>
      <c r="CVY13" s="38"/>
      <c r="CVZ13" s="38"/>
      <c r="CWA13" s="38"/>
      <c r="CWB13" s="38"/>
      <c r="CWC13" s="38"/>
      <c r="CWD13" s="38"/>
      <c r="CWE13" s="38"/>
      <c r="CWF13" s="38"/>
      <c r="CWG13" s="38"/>
      <c r="CWH13" s="38"/>
      <c r="CWI13" s="38"/>
      <c r="CWJ13" s="38"/>
      <c r="CWK13" s="38"/>
      <c r="CWL13" s="38"/>
      <c r="CWM13" s="38"/>
      <c r="CWN13" s="38"/>
      <c r="CWO13" s="38"/>
      <c r="CWP13" s="38"/>
      <c r="CWQ13" s="38"/>
      <c r="CWR13" s="38"/>
      <c r="CWS13" s="38"/>
      <c r="CWT13" s="38"/>
      <c r="CWU13" s="38"/>
      <c r="CWV13" s="38"/>
      <c r="CWW13" s="38"/>
      <c r="CWX13" s="38"/>
      <c r="CWY13" s="38"/>
      <c r="CWZ13" s="38"/>
      <c r="CXA13" s="38"/>
      <c r="CXB13" s="38"/>
      <c r="CXC13" s="38"/>
      <c r="CXD13" s="38"/>
      <c r="CXE13" s="38"/>
      <c r="CXF13" s="38"/>
      <c r="CXG13" s="38"/>
      <c r="CXH13" s="38"/>
      <c r="CXI13" s="38"/>
      <c r="CXJ13" s="38"/>
      <c r="CXK13" s="38"/>
      <c r="CXL13" s="38"/>
      <c r="CXM13" s="38"/>
      <c r="CXN13" s="38"/>
      <c r="CXO13" s="38"/>
      <c r="CXP13" s="38"/>
      <c r="CXQ13" s="38"/>
      <c r="CXR13" s="38"/>
      <c r="CXS13" s="38"/>
      <c r="CXT13" s="38"/>
      <c r="CXU13" s="38"/>
      <c r="CXV13" s="38"/>
      <c r="CXW13" s="38"/>
      <c r="CXX13" s="38"/>
      <c r="CXY13" s="38"/>
      <c r="CXZ13" s="38"/>
      <c r="CYA13" s="38"/>
      <c r="CYB13" s="38"/>
      <c r="CYC13" s="38"/>
      <c r="CYD13" s="38"/>
      <c r="CYE13" s="38"/>
      <c r="CYF13" s="38"/>
      <c r="CYG13" s="38"/>
      <c r="CYH13" s="38"/>
      <c r="CYI13" s="38"/>
      <c r="CYJ13" s="38"/>
      <c r="CYK13" s="38"/>
      <c r="CYL13" s="38"/>
      <c r="CYM13" s="38"/>
      <c r="CYN13" s="38"/>
      <c r="CYO13" s="38"/>
      <c r="CYP13" s="38"/>
      <c r="CYQ13" s="38"/>
      <c r="CYR13" s="38"/>
      <c r="CYS13" s="38"/>
      <c r="CYT13" s="38"/>
      <c r="CYU13" s="38"/>
      <c r="CYV13" s="38"/>
      <c r="CYW13" s="38"/>
      <c r="CYX13" s="38"/>
      <c r="CYY13" s="38"/>
      <c r="CYZ13" s="38"/>
      <c r="CZA13" s="38"/>
      <c r="CZB13" s="38"/>
      <c r="CZC13" s="38"/>
      <c r="CZD13" s="38"/>
      <c r="CZE13" s="38"/>
      <c r="CZF13" s="38"/>
      <c r="CZG13" s="38"/>
      <c r="CZH13" s="38"/>
      <c r="CZI13" s="38"/>
      <c r="CZJ13" s="38"/>
      <c r="CZK13" s="38"/>
      <c r="CZL13" s="38"/>
      <c r="CZM13" s="38"/>
      <c r="CZN13" s="38"/>
      <c r="CZO13" s="38"/>
      <c r="CZP13" s="38"/>
      <c r="CZQ13" s="38"/>
      <c r="CZR13" s="38"/>
      <c r="CZS13" s="38"/>
      <c r="CZT13" s="38"/>
      <c r="CZU13" s="38"/>
      <c r="CZV13" s="38"/>
      <c r="CZW13" s="38"/>
      <c r="CZX13" s="38"/>
      <c r="CZY13" s="38"/>
      <c r="CZZ13" s="38"/>
      <c r="DAA13" s="38"/>
      <c r="DAB13" s="38"/>
      <c r="DAC13" s="38"/>
      <c r="DAD13" s="38"/>
      <c r="DAE13" s="38"/>
      <c r="DAF13" s="38"/>
      <c r="DAG13" s="38"/>
      <c r="DAH13" s="38"/>
      <c r="DAI13" s="38"/>
      <c r="DAJ13" s="38"/>
      <c r="DAK13" s="38"/>
      <c r="DAL13" s="38"/>
      <c r="DAM13" s="38"/>
      <c r="DAN13" s="38"/>
      <c r="DAO13" s="38"/>
      <c r="DAP13" s="38"/>
      <c r="DAQ13" s="38"/>
      <c r="DAR13" s="38"/>
      <c r="DAS13" s="38"/>
      <c r="DAT13" s="38"/>
      <c r="DAU13" s="38"/>
      <c r="DAV13" s="38"/>
      <c r="DAW13" s="38"/>
      <c r="DAX13" s="38"/>
      <c r="DAY13" s="38"/>
      <c r="DAZ13" s="38"/>
      <c r="DBA13" s="38"/>
      <c r="DBB13" s="38"/>
      <c r="DBC13" s="38"/>
      <c r="DBD13" s="38"/>
      <c r="DBE13" s="38"/>
      <c r="DBF13" s="38"/>
      <c r="DBG13" s="38"/>
      <c r="DBH13" s="38"/>
      <c r="DBI13" s="38"/>
      <c r="DBJ13" s="38"/>
      <c r="DBK13" s="38"/>
      <c r="DBL13" s="38"/>
      <c r="DBM13" s="38"/>
      <c r="DBN13" s="38"/>
      <c r="DBO13" s="38"/>
      <c r="DBP13" s="38"/>
      <c r="DBQ13" s="38"/>
      <c r="DBR13" s="38"/>
      <c r="DBS13" s="38"/>
      <c r="DBT13" s="38"/>
      <c r="DBU13" s="38"/>
      <c r="DBV13" s="38"/>
      <c r="DBW13" s="38"/>
      <c r="DBX13" s="38"/>
      <c r="DBY13" s="38"/>
      <c r="DBZ13" s="38"/>
      <c r="DCA13" s="38"/>
      <c r="DCB13" s="38"/>
      <c r="DCC13" s="38"/>
      <c r="DCD13" s="38"/>
      <c r="DCE13" s="38"/>
      <c r="DCF13" s="38"/>
      <c r="DCG13" s="38"/>
      <c r="DCH13" s="38"/>
      <c r="DCI13" s="38"/>
      <c r="DCJ13" s="38"/>
      <c r="DCK13" s="38"/>
      <c r="DCL13" s="38"/>
      <c r="DCM13" s="38"/>
      <c r="DCN13" s="38"/>
      <c r="DCO13" s="38"/>
      <c r="DCP13" s="38"/>
      <c r="DCQ13" s="38"/>
      <c r="DCR13" s="38"/>
      <c r="DCS13" s="38"/>
      <c r="DCT13" s="38"/>
      <c r="DCU13" s="38"/>
      <c r="DCV13" s="38"/>
      <c r="DCW13" s="38"/>
      <c r="DCX13" s="38"/>
      <c r="DCY13" s="38"/>
      <c r="DCZ13" s="38"/>
      <c r="DDA13" s="38"/>
      <c r="DDB13" s="38"/>
      <c r="DDC13" s="38"/>
      <c r="DDD13" s="38"/>
      <c r="DDE13" s="38"/>
      <c r="DDF13" s="38"/>
      <c r="DDG13" s="38"/>
      <c r="DDH13" s="38"/>
      <c r="DDI13" s="38"/>
      <c r="DDJ13" s="38"/>
      <c r="DDK13" s="38"/>
      <c r="DDL13" s="38"/>
      <c r="DDM13" s="38"/>
      <c r="DDN13" s="38"/>
      <c r="DDO13" s="38"/>
      <c r="DDP13" s="38"/>
      <c r="DDQ13" s="38"/>
      <c r="DDR13" s="38"/>
      <c r="DDS13" s="38"/>
      <c r="DDT13" s="38"/>
      <c r="DDU13" s="38"/>
      <c r="DDV13" s="38"/>
      <c r="DDW13" s="38"/>
      <c r="DDX13" s="38"/>
      <c r="DDY13" s="38"/>
      <c r="DDZ13" s="38"/>
      <c r="DEA13" s="38"/>
      <c r="DEB13" s="38"/>
      <c r="DEC13" s="38"/>
      <c r="DED13" s="38"/>
      <c r="DEE13" s="38"/>
      <c r="DEF13" s="38"/>
      <c r="DEG13" s="38"/>
      <c r="DEH13" s="38"/>
      <c r="DEI13" s="38"/>
      <c r="DEJ13" s="38"/>
      <c r="DEK13" s="38"/>
      <c r="DEL13" s="38"/>
      <c r="DEM13" s="38"/>
      <c r="DEN13" s="38"/>
      <c r="DEO13" s="38"/>
      <c r="DEP13" s="38"/>
      <c r="DEQ13" s="38"/>
      <c r="DER13" s="38"/>
      <c r="DES13" s="38"/>
      <c r="DET13" s="38"/>
      <c r="DEU13" s="38"/>
      <c r="DEV13" s="38"/>
      <c r="DEW13" s="38"/>
      <c r="DEX13" s="38"/>
      <c r="DEY13" s="38"/>
      <c r="DEZ13" s="38"/>
      <c r="DFA13" s="38"/>
      <c r="DFB13" s="38"/>
      <c r="DFC13" s="38"/>
      <c r="DFD13" s="38"/>
      <c r="DFE13" s="38"/>
      <c r="DFF13" s="38"/>
      <c r="DFG13" s="38"/>
      <c r="DFH13" s="38"/>
      <c r="DFI13" s="38"/>
      <c r="DFJ13" s="38"/>
      <c r="DFK13" s="38"/>
      <c r="DFL13" s="38"/>
      <c r="DFM13" s="38"/>
      <c r="DFN13" s="38"/>
      <c r="DFO13" s="38"/>
      <c r="DFP13" s="38"/>
      <c r="DFQ13" s="38"/>
      <c r="DFR13" s="38"/>
      <c r="DFS13" s="38"/>
      <c r="DFT13" s="38"/>
      <c r="DFU13" s="38"/>
      <c r="DFV13" s="38"/>
      <c r="DFW13" s="38"/>
      <c r="DFX13" s="38"/>
      <c r="DFY13" s="38"/>
      <c r="DFZ13" s="38"/>
      <c r="DGA13" s="38"/>
      <c r="DGB13" s="38"/>
      <c r="DGC13" s="38"/>
      <c r="DGD13" s="38"/>
      <c r="DGE13" s="38"/>
      <c r="DGF13" s="38"/>
      <c r="DGG13" s="38"/>
      <c r="DGH13" s="38"/>
      <c r="DGI13" s="38"/>
      <c r="DGJ13" s="38"/>
      <c r="DGK13" s="38"/>
      <c r="DGL13" s="38"/>
      <c r="DGM13" s="38"/>
      <c r="DGN13" s="38"/>
      <c r="DGO13" s="38"/>
      <c r="DGP13" s="38"/>
      <c r="DGQ13" s="38"/>
      <c r="DGR13" s="38"/>
      <c r="DGS13" s="38"/>
      <c r="DGT13" s="38"/>
      <c r="DGU13" s="38"/>
      <c r="DGV13" s="38"/>
      <c r="DGW13" s="38"/>
      <c r="DGX13" s="38"/>
      <c r="DGY13" s="38"/>
      <c r="DGZ13" s="38"/>
      <c r="DHA13" s="38"/>
      <c r="DHB13" s="38"/>
      <c r="DHC13" s="38"/>
      <c r="DHD13" s="38"/>
      <c r="DHE13" s="38"/>
      <c r="DHF13" s="38"/>
      <c r="DHG13" s="38"/>
      <c r="DHH13" s="38"/>
      <c r="DHI13" s="38"/>
      <c r="DHJ13" s="38"/>
      <c r="DHK13" s="38"/>
      <c r="DHL13" s="38"/>
      <c r="DHM13" s="38"/>
      <c r="DHN13" s="38"/>
      <c r="DHO13" s="38"/>
      <c r="DHP13" s="38"/>
      <c r="DHQ13" s="38"/>
      <c r="DHR13" s="38"/>
      <c r="DHS13" s="38"/>
      <c r="DHT13" s="38"/>
      <c r="DHU13" s="38"/>
      <c r="DHV13" s="38"/>
      <c r="DHW13" s="38"/>
      <c r="DHX13" s="38"/>
      <c r="DHY13" s="38"/>
      <c r="DHZ13" s="38"/>
      <c r="DIA13" s="38"/>
      <c r="DIB13" s="38"/>
      <c r="DIC13" s="38"/>
      <c r="DID13" s="38"/>
      <c r="DIE13" s="38"/>
      <c r="DIF13" s="38"/>
      <c r="DIG13" s="38"/>
      <c r="DIH13" s="38"/>
      <c r="DII13" s="38"/>
      <c r="DIJ13" s="38"/>
      <c r="DIK13" s="38"/>
      <c r="DIL13" s="38"/>
      <c r="DIM13" s="38"/>
      <c r="DIN13" s="38"/>
      <c r="DIO13" s="38"/>
      <c r="DIP13" s="38"/>
      <c r="DIQ13" s="38"/>
      <c r="DIR13" s="38"/>
      <c r="DIS13" s="38"/>
      <c r="DIT13" s="38"/>
      <c r="DIU13" s="38"/>
      <c r="DIV13" s="38"/>
      <c r="DIW13" s="38"/>
      <c r="DIX13" s="38"/>
      <c r="DIY13" s="38"/>
      <c r="DIZ13" s="38"/>
      <c r="DJA13" s="38"/>
      <c r="DJB13" s="38"/>
      <c r="DJC13" s="38"/>
      <c r="DJD13" s="38"/>
      <c r="DJE13" s="38"/>
      <c r="DJF13" s="38"/>
      <c r="DJG13" s="38"/>
      <c r="DJH13" s="38"/>
      <c r="DJI13" s="38"/>
      <c r="DJJ13" s="38"/>
      <c r="DJK13" s="38"/>
      <c r="DJL13" s="38"/>
      <c r="DJM13" s="38"/>
      <c r="DJN13" s="38"/>
      <c r="DJO13" s="38"/>
      <c r="DJP13" s="38"/>
      <c r="DJQ13" s="38"/>
      <c r="DJR13" s="38"/>
      <c r="DJS13" s="38"/>
      <c r="DJT13" s="38"/>
      <c r="DJU13" s="38"/>
      <c r="DJV13" s="38"/>
      <c r="DJW13" s="38"/>
      <c r="DJX13" s="38"/>
      <c r="DJY13" s="38"/>
      <c r="DJZ13" s="38"/>
      <c r="DKA13" s="38"/>
      <c r="DKB13" s="38"/>
      <c r="DKC13" s="38"/>
      <c r="DKD13" s="38"/>
      <c r="DKE13" s="38"/>
      <c r="DKF13" s="38"/>
      <c r="DKG13" s="38"/>
      <c r="DKH13" s="38"/>
      <c r="DKI13" s="38"/>
      <c r="DKJ13" s="38"/>
      <c r="DKK13" s="38"/>
      <c r="DKL13" s="38"/>
      <c r="DKM13" s="38"/>
      <c r="DKN13" s="38"/>
      <c r="DKO13" s="38"/>
      <c r="DKP13" s="38"/>
      <c r="DKQ13" s="38"/>
      <c r="DKR13" s="38"/>
      <c r="DKS13" s="38"/>
      <c r="DKT13" s="38"/>
      <c r="DKU13" s="38"/>
      <c r="DKV13" s="38"/>
      <c r="DKW13" s="38"/>
      <c r="DKX13" s="38"/>
      <c r="DKY13" s="38"/>
      <c r="DKZ13" s="38"/>
      <c r="DLA13" s="38"/>
      <c r="DLB13" s="38"/>
      <c r="DLC13" s="38"/>
      <c r="DLD13" s="38"/>
      <c r="DLE13" s="38"/>
      <c r="DLF13" s="38"/>
      <c r="DLG13" s="38"/>
      <c r="DLH13" s="38"/>
      <c r="DLI13" s="38"/>
      <c r="DLJ13" s="38"/>
      <c r="DLK13" s="38"/>
      <c r="DLL13" s="38"/>
      <c r="DLM13" s="38"/>
      <c r="DLN13" s="38"/>
      <c r="DLO13" s="38"/>
      <c r="DLP13" s="38"/>
      <c r="DLQ13" s="38"/>
      <c r="DLR13" s="38"/>
      <c r="DLS13" s="38"/>
      <c r="DLT13" s="38"/>
      <c r="DLU13" s="38"/>
      <c r="DLV13" s="38"/>
      <c r="DLW13" s="38"/>
      <c r="DLX13" s="38"/>
      <c r="DLY13" s="38"/>
      <c r="DLZ13" s="38"/>
      <c r="DMA13" s="38"/>
      <c r="DMB13" s="38"/>
      <c r="DMC13" s="38"/>
      <c r="DMD13" s="38"/>
      <c r="DME13" s="38"/>
      <c r="DMF13" s="38"/>
      <c r="DMG13" s="38"/>
      <c r="DMH13" s="38"/>
      <c r="DMI13" s="38"/>
      <c r="DMJ13" s="38"/>
      <c r="DMK13" s="38"/>
      <c r="DML13" s="38"/>
      <c r="DMM13" s="38"/>
      <c r="DMN13" s="38"/>
      <c r="DMO13" s="38"/>
      <c r="DMP13" s="38"/>
      <c r="DMQ13" s="38"/>
      <c r="DMR13" s="38"/>
      <c r="DMS13" s="38"/>
      <c r="DMT13" s="38"/>
      <c r="DMU13" s="38"/>
      <c r="DMV13" s="38"/>
      <c r="DMW13" s="38"/>
      <c r="DMX13" s="38"/>
      <c r="DMY13" s="38"/>
      <c r="DMZ13" s="38"/>
      <c r="DNA13" s="38"/>
      <c r="DNB13" s="38"/>
      <c r="DNC13" s="38"/>
      <c r="DND13" s="38"/>
      <c r="DNE13" s="38"/>
      <c r="DNF13" s="38"/>
      <c r="DNG13" s="38"/>
      <c r="DNH13" s="38"/>
      <c r="DNI13" s="38"/>
      <c r="DNJ13" s="38"/>
      <c r="DNK13" s="38"/>
      <c r="DNL13" s="38"/>
      <c r="DNM13" s="38"/>
      <c r="DNN13" s="38"/>
      <c r="DNO13" s="38"/>
      <c r="DNP13" s="38"/>
      <c r="DNQ13" s="38"/>
      <c r="DNR13" s="38"/>
      <c r="DNS13" s="38"/>
      <c r="DNT13" s="38"/>
      <c r="DNU13" s="38"/>
      <c r="DNV13" s="38"/>
      <c r="DNW13" s="38"/>
      <c r="DNX13" s="38"/>
      <c r="DNY13" s="38"/>
      <c r="DNZ13" s="38"/>
      <c r="DOA13" s="38"/>
      <c r="DOB13" s="38"/>
      <c r="DOC13" s="38"/>
      <c r="DOD13" s="38"/>
      <c r="DOE13" s="38"/>
      <c r="DOF13" s="38"/>
      <c r="DOG13" s="38"/>
      <c r="DOH13" s="38"/>
      <c r="DOI13" s="38"/>
      <c r="DOJ13" s="38"/>
      <c r="DOK13" s="38"/>
      <c r="DOL13" s="38"/>
      <c r="DOM13" s="38"/>
      <c r="DON13" s="38"/>
      <c r="DOO13" s="38"/>
      <c r="DOP13" s="38"/>
      <c r="DOQ13" s="38"/>
      <c r="DOR13" s="38"/>
      <c r="DOS13" s="38"/>
      <c r="DOT13" s="38"/>
      <c r="DOU13" s="38"/>
      <c r="DOV13" s="38"/>
      <c r="DOW13" s="38"/>
      <c r="DOX13" s="38"/>
      <c r="DOY13" s="38"/>
      <c r="DOZ13" s="38"/>
      <c r="DPA13" s="38"/>
      <c r="DPB13" s="38"/>
      <c r="DPC13" s="38"/>
      <c r="DPD13" s="38"/>
      <c r="DPE13" s="38"/>
      <c r="DPF13" s="38"/>
      <c r="DPG13" s="38"/>
      <c r="DPH13" s="38"/>
      <c r="DPI13" s="38"/>
      <c r="DPJ13" s="38"/>
      <c r="DPK13" s="38"/>
      <c r="DPL13" s="38"/>
      <c r="DPM13" s="38"/>
      <c r="DPN13" s="38"/>
      <c r="DPO13" s="38"/>
      <c r="DPP13" s="38"/>
      <c r="DPQ13" s="38"/>
      <c r="DPR13" s="38"/>
      <c r="DPS13" s="38"/>
      <c r="DPT13" s="38"/>
      <c r="DPU13" s="38"/>
      <c r="DPV13" s="38"/>
      <c r="DPW13" s="38"/>
      <c r="DPX13" s="38"/>
      <c r="DPY13" s="38"/>
      <c r="DPZ13" s="38"/>
      <c r="DQA13" s="38"/>
      <c r="DQB13" s="38"/>
      <c r="DQC13" s="38"/>
      <c r="DQD13" s="38"/>
      <c r="DQE13" s="38"/>
      <c r="DQF13" s="38"/>
      <c r="DQG13" s="38"/>
      <c r="DQH13" s="38"/>
      <c r="DQI13" s="38"/>
      <c r="DQJ13" s="38"/>
      <c r="DQK13" s="38"/>
      <c r="DQL13" s="38"/>
      <c r="DQM13" s="38"/>
      <c r="DQN13" s="38"/>
      <c r="DQO13" s="38"/>
      <c r="DQP13" s="38"/>
      <c r="DQQ13" s="38"/>
      <c r="DQR13" s="38"/>
      <c r="DQS13" s="38"/>
      <c r="DQT13" s="38"/>
      <c r="DQU13" s="38"/>
      <c r="DQV13" s="38"/>
      <c r="DQW13" s="38"/>
      <c r="DQX13" s="38"/>
      <c r="DQY13" s="38"/>
      <c r="DQZ13" s="38"/>
      <c r="DRA13" s="38"/>
      <c r="DRB13" s="38"/>
      <c r="DRC13" s="38"/>
      <c r="DRD13" s="38"/>
      <c r="DRE13" s="38"/>
      <c r="DRF13" s="38"/>
      <c r="DRG13" s="38"/>
      <c r="DRH13" s="38"/>
      <c r="DRI13" s="38"/>
      <c r="DRJ13" s="38"/>
      <c r="DRK13" s="38"/>
      <c r="DRL13" s="38"/>
      <c r="DRM13" s="38"/>
      <c r="DRN13" s="38"/>
      <c r="DRO13" s="38"/>
      <c r="DRP13" s="38"/>
      <c r="DRQ13" s="38"/>
      <c r="DRR13" s="38"/>
      <c r="DRS13" s="38"/>
      <c r="DRT13" s="38"/>
      <c r="DRU13" s="38"/>
      <c r="DRV13" s="38"/>
      <c r="DRW13" s="38"/>
      <c r="DRX13" s="38"/>
      <c r="DRY13" s="38"/>
      <c r="DRZ13" s="38"/>
      <c r="DSA13" s="38"/>
      <c r="DSB13" s="38"/>
      <c r="DSC13" s="38"/>
      <c r="DSD13" s="38"/>
      <c r="DSE13" s="38"/>
      <c r="DSF13" s="38"/>
      <c r="DSG13" s="38"/>
      <c r="DSH13" s="38"/>
      <c r="DSI13" s="38"/>
      <c r="DSJ13" s="38"/>
      <c r="DSK13" s="38"/>
      <c r="DSL13" s="38"/>
      <c r="DSM13" s="38"/>
      <c r="DSN13" s="38"/>
      <c r="DSO13" s="38"/>
      <c r="DSP13" s="38"/>
      <c r="DSQ13" s="38"/>
      <c r="DSR13" s="38"/>
      <c r="DSS13" s="38"/>
      <c r="DST13" s="38"/>
      <c r="DSU13" s="38"/>
      <c r="DSV13" s="38"/>
      <c r="DSW13" s="38"/>
      <c r="DSX13" s="38"/>
      <c r="DSY13" s="38"/>
      <c r="DSZ13" s="38"/>
      <c r="DTA13" s="38"/>
      <c r="DTB13" s="38"/>
      <c r="DTC13" s="38"/>
      <c r="DTD13" s="38"/>
      <c r="DTE13" s="38"/>
      <c r="DTF13" s="38"/>
      <c r="DTG13" s="38"/>
      <c r="DTH13" s="38"/>
      <c r="DTI13" s="38"/>
      <c r="DTJ13" s="38"/>
      <c r="DTK13" s="38"/>
      <c r="DTL13" s="38"/>
      <c r="DTM13" s="38"/>
      <c r="DTN13" s="38"/>
      <c r="DTO13" s="38"/>
      <c r="DTP13" s="38"/>
      <c r="DTQ13" s="38"/>
      <c r="DTR13" s="38"/>
      <c r="DTS13" s="38"/>
      <c r="DTT13" s="38"/>
      <c r="DTU13" s="38"/>
      <c r="DTV13" s="38"/>
      <c r="DTW13" s="38"/>
      <c r="DTX13" s="38"/>
      <c r="DTY13" s="38"/>
      <c r="DTZ13" s="38"/>
      <c r="DUA13" s="38"/>
      <c r="DUB13" s="38"/>
      <c r="DUC13" s="38"/>
      <c r="DUD13" s="38"/>
      <c r="DUE13" s="38"/>
      <c r="DUF13" s="38"/>
      <c r="DUG13" s="38"/>
      <c r="DUH13" s="38"/>
      <c r="DUI13" s="38"/>
      <c r="DUJ13" s="38"/>
      <c r="DUK13" s="38"/>
      <c r="DUL13" s="38"/>
      <c r="DUM13" s="38"/>
      <c r="DUN13" s="38"/>
      <c r="DUO13" s="38"/>
      <c r="DUP13" s="38"/>
      <c r="DUQ13" s="38"/>
      <c r="DUR13" s="38"/>
      <c r="DUS13" s="38"/>
      <c r="DUT13" s="38"/>
      <c r="DUU13" s="38"/>
      <c r="DUV13" s="38"/>
      <c r="DUW13" s="38"/>
      <c r="DUX13" s="38"/>
      <c r="DUY13" s="38"/>
      <c r="DUZ13" s="38"/>
      <c r="DVA13" s="38"/>
      <c r="DVB13" s="38"/>
      <c r="DVC13" s="38"/>
      <c r="DVD13" s="38"/>
      <c r="DVE13" s="38"/>
      <c r="DVF13" s="38"/>
      <c r="DVG13" s="38"/>
      <c r="DVH13" s="38"/>
      <c r="DVI13" s="38"/>
      <c r="DVJ13" s="38"/>
      <c r="DVK13" s="38"/>
      <c r="DVL13" s="38"/>
      <c r="DVM13" s="38"/>
      <c r="DVN13" s="38"/>
      <c r="DVO13" s="38"/>
      <c r="DVP13" s="38"/>
      <c r="DVQ13" s="38"/>
      <c r="DVR13" s="38"/>
      <c r="DVS13" s="38"/>
      <c r="DVT13" s="38"/>
      <c r="DVU13" s="38"/>
      <c r="DVV13" s="38"/>
      <c r="DVW13" s="38"/>
      <c r="DVX13" s="38"/>
      <c r="DVY13" s="38"/>
      <c r="DVZ13" s="38"/>
      <c r="DWA13" s="38"/>
      <c r="DWB13" s="38"/>
      <c r="DWC13" s="38"/>
      <c r="DWD13" s="38"/>
      <c r="DWE13" s="38"/>
      <c r="DWF13" s="38"/>
      <c r="DWG13" s="38"/>
      <c r="DWH13" s="38"/>
      <c r="DWI13" s="38"/>
      <c r="DWJ13" s="38"/>
      <c r="DWK13" s="38"/>
      <c r="DWL13" s="38"/>
      <c r="DWM13" s="38"/>
      <c r="DWN13" s="38"/>
      <c r="DWO13" s="38"/>
      <c r="DWP13" s="38"/>
      <c r="DWQ13" s="38"/>
      <c r="DWR13" s="38"/>
      <c r="DWS13" s="38"/>
      <c r="DWT13" s="38"/>
      <c r="DWU13" s="38"/>
      <c r="DWV13" s="38"/>
      <c r="DWW13" s="38"/>
      <c r="DWX13" s="38"/>
      <c r="DWY13" s="38"/>
      <c r="DWZ13" s="38"/>
      <c r="DXA13" s="38"/>
      <c r="DXB13" s="38"/>
      <c r="DXC13" s="38"/>
      <c r="DXD13" s="38"/>
      <c r="DXE13" s="38"/>
      <c r="DXF13" s="38"/>
      <c r="DXG13" s="38"/>
      <c r="DXH13" s="38"/>
      <c r="DXI13" s="38"/>
      <c r="DXJ13" s="38"/>
      <c r="DXK13" s="38"/>
      <c r="DXL13" s="38"/>
      <c r="DXM13" s="38"/>
      <c r="DXN13" s="38"/>
      <c r="DXO13" s="38"/>
      <c r="DXP13" s="38"/>
      <c r="DXQ13" s="38"/>
      <c r="DXR13" s="38"/>
      <c r="DXS13" s="38"/>
      <c r="DXT13" s="38"/>
      <c r="DXU13" s="38"/>
      <c r="DXV13" s="38"/>
      <c r="DXW13" s="38"/>
      <c r="DXX13" s="38"/>
      <c r="DXY13" s="38"/>
      <c r="DXZ13" s="38"/>
      <c r="DYA13" s="38"/>
      <c r="DYB13" s="38"/>
      <c r="DYC13" s="38"/>
      <c r="DYD13" s="38"/>
      <c r="DYE13" s="38"/>
      <c r="DYF13" s="38"/>
      <c r="DYG13" s="38"/>
      <c r="DYH13" s="38"/>
      <c r="DYI13" s="38"/>
      <c r="DYJ13" s="38"/>
      <c r="DYK13" s="38"/>
      <c r="DYL13" s="38"/>
      <c r="DYM13" s="38"/>
      <c r="DYN13" s="38"/>
      <c r="DYO13" s="38"/>
      <c r="DYP13" s="38"/>
      <c r="DYQ13" s="38"/>
      <c r="DYR13" s="38"/>
      <c r="DYS13" s="38"/>
      <c r="DYT13" s="38"/>
      <c r="DYU13" s="38"/>
      <c r="DYV13" s="38"/>
      <c r="DYW13" s="38"/>
      <c r="DYX13" s="38"/>
      <c r="DYY13" s="38"/>
      <c r="DYZ13" s="38"/>
      <c r="DZA13" s="38"/>
      <c r="DZB13" s="38"/>
      <c r="DZC13" s="38"/>
      <c r="DZD13" s="38"/>
      <c r="DZE13" s="38"/>
      <c r="DZF13" s="38"/>
      <c r="DZG13" s="38"/>
      <c r="DZH13" s="38"/>
      <c r="DZI13" s="38"/>
      <c r="DZJ13" s="38"/>
      <c r="DZK13" s="38"/>
      <c r="DZL13" s="38"/>
      <c r="DZM13" s="38"/>
      <c r="DZN13" s="38"/>
      <c r="DZO13" s="38"/>
      <c r="DZP13" s="38"/>
      <c r="DZQ13" s="38"/>
      <c r="DZR13" s="38"/>
      <c r="DZS13" s="38"/>
      <c r="DZT13" s="38"/>
      <c r="DZU13" s="38"/>
      <c r="DZV13" s="38"/>
      <c r="DZW13" s="38"/>
      <c r="DZX13" s="38"/>
      <c r="DZY13" s="38"/>
      <c r="DZZ13" s="38"/>
      <c r="EAA13" s="38"/>
      <c r="EAB13" s="38"/>
      <c r="EAC13" s="38"/>
      <c r="EAD13" s="38"/>
      <c r="EAE13" s="38"/>
      <c r="EAF13" s="38"/>
      <c r="EAG13" s="38"/>
      <c r="EAH13" s="38"/>
      <c r="EAI13" s="38"/>
      <c r="EAJ13" s="38"/>
      <c r="EAK13" s="38"/>
      <c r="EAL13" s="38"/>
      <c r="EAM13" s="38"/>
      <c r="EAN13" s="38"/>
      <c r="EAO13" s="38"/>
      <c r="EAP13" s="38"/>
      <c r="EAQ13" s="38"/>
      <c r="EAR13" s="38"/>
      <c r="EAS13" s="38"/>
      <c r="EAT13" s="38"/>
      <c r="EAU13" s="38"/>
      <c r="EAV13" s="38"/>
      <c r="EAW13" s="38"/>
      <c r="EAX13" s="38"/>
      <c r="EAY13" s="38"/>
      <c r="EAZ13" s="38"/>
      <c r="EBA13" s="38"/>
      <c r="EBB13" s="38"/>
      <c r="EBC13" s="38"/>
      <c r="EBD13" s="38"/>
      <c r="EBE13" s="38"/>
      <c r="EBF13" s="38"/>
      <c r="EBG13" s="38"/>
      <c r="EBH13" s="38"/>
      <c r="EBI13" s="38"/>
      <c r="EBJ13" s="38"/>
      <c r="EBK13" s="38"/>
      <c r="EBL13" s="38"/>
      <c r="EBM13" s="38"/>
      <c r="EBN13" s="38"/>
      <c r="EBO13" s="38"/>
      <c r="EBP13" s="38"/>
      <c r="EBQ13" s="38"/>
      <c r="EBR13" s="38"/>
      <c r="EBS13" s="38"/>
      <c r="EBT13" s="38"/>
      <c r="EBU13" s="38"/>
      <c r="EBV13" s="38"/>
      <c r="EBW13" s="38"/>
      <c r="EBX13" s="38"/>
      <c r="EBY13" s="38"/>
      <c r="EBZ13" s="38"/>
      <c r="ECA13" s="38"/>
      <c r="ECB13" s="38"/>
      <c r="ECC13" s="38"/>
      <c r="ECD13" s="38"/>
      <c r="ECE13" s="38"/>
      <c r="ECF13" s="38"/>
      <c r="ECG13" s="38"/>
      <c r="ECH13" s="38"/>
      <c r="ECI13" s="38"/>
      <c r="ECJ13" s="38"/>
      <c r="ECK13" s="38"/>
      <c r="ECL13" s="38"/>
      <c r="ECM13" s="38"/>
      <c r="ECN13" s="38"/>
      <c r="ECO13" s="38"/>
      <c r="ECP13" s="38"/>
      <c r="ECQ13" s="38"/>
      <c r="ECR13" s="38"/>
      <c r="ECS13" s="38"/>
      <c r="ECT13" s="38"/>
      <c r="ECU13" s="38"/>
      <c r="ECV13" s="38"/>
      <c r="ECW13" s="38"/>
      <c r="ECX13" s="38"/>
      <c r="ECY13" s="38"/>
      <c r="ECZ13" s="38"/>
      <c r="EDA13" s="38"/>
      <c r="EDB13" s="38"/>
      <c r="EDC13" s="38"/>
      <c r="EDD13" s="38"/>
      <c r="EDE13" s="38"/>
      <c r="EDF13" s="38"/>
      <c r="EDG13" s="38"/>
      <c r="EDH13" s="38"/>
      <c r="EDI13" s="38"/>
      <c r="EDJ13" s="38"/>
      <c r="EDK13" s="38"/>
      <c r="EDL13" s="38"/>
      <c r="EDM13" s="38"/>
      <c r="EDN13" s="38"/>
      <c r="EDO13" s="38"/>
      <c r="EDP13" s="38"/>
      <c r="EDQ13" s="38"/>
      <c r="EDR13" s="38"/>
      <c r="EDS13" s="38"/>
      <c r="EDT13" s="38"/>
      <c r="EDU13" s="38"/>
      <c r="EDV13" s="38"/>
      <c r="EDW13" s="38"/>
      <c r="EDX13" s="38"/>
      <c r="EDY13" s="38"/>
      <c r="EDZ13" s="38"/>
      <c r="EEA13" s="38"/>
      <c r="EEB13" s="38"/>
      <c r="EEC13" s="38"/>
      <c r="EED13" s="38"/>
      <c r="EEE13" s="38"/>
      <c r="EEF13" s="38"/>
      <c r="EEG13" s="38"/>
      <c r="EEH13" s="38"/>
      <c r="EEI13" s="38"/>
      <c r="EEJ13" s="38"/>
      <c r="EEK13" s="38"/>
      <c r="EEL13" s="38"/>
      <c r="EEM13" s="38"/>
      <c r="EEN13" s="38"/>
      <c r="EEO13" s="38"/>
      <c r="EEP13" s="38"/>
      <c r="EEQ13" s="38"/>
      <c r="EER13" s="38"/>
      <c r="EES13" s="38"/>
      <c r="EET13" s="38"/>
      <c r="EEU13" s="38"/>
      <c r="EEV13" s="38"/>
      <c r="EEW13" s="38"/>
      <c r="EEX13" s="38"/>
      <c r="EEY13" s="38"/>
      <c r="EEZ13" s="38"/>
      <c r="EFA13" s="38"/>
      <c r="EFB13" s="38"/>
      <c r="EFC13" s="38"/>
      <c r="EFD13" s="38"/>
      <c r="EFE13" s="38"/>
      <c r="EFF13" s="38"/>
      <c r="EFG13" s="38"/>
      <c r="EFH13" s="38"/>
      <c r="EFI13" s="38"/>
      <c r="EFJ13" s="38"/>
      <c r="EFK13" s="38"/>
      <c r="EFL13" s="38"/>
      <c r="EFM13" s="38"/>
      <c r="EFN13" s="38"/>
      <c r="EFO13" s="38"/>
      <c r="EFP13" s="38"/>
      <c r="EFQ13" s="38"/>
      <c r="EFR13" s="38"/>
      <c r="EFS13" s="38"/>
      <c r="EFT13" s="38"/>
      <c r="EFU13" s="38"/>
      <c r="EFV13" s="38"/>
      <c r="EFW13" s="38"/>
      <c r="EFX13" s="38"/>
      <c r="EFY13" s="38"/>
      <c r="EFZ13" s="38"/>
      <c r="EGA13" s="38"/>
      <c r="EGB13" s="38"/>
      <c r="EGC13" s="38"/>
      <c r="EGD13" s="38"/>
      <c r="EGE13" s="38"/>
      <c r="EGF13" s="38"/>
      <c r="EGG13" s="38"/>
      <c r="EGH13" s="38"/>
      <c r="EGI13" s="38"/>
      <c r="EGJ13" s="38"/>
      <c r="EGK13" s="38"/>
      <c r="EGL13" s="38"/>
      <c r="EGM13" s="38"/>
      <c r="EGN13" s="38"/>
      <c r="EGO13" s="38"/>
      <c r="EGP13" s="38"/>
      <c r="EGQ13" s="38"/>
      <c r="EGR13" s="38"/>
      <c r="EGS13" s="38"/>
      <c r="EGT13" s="38"/>
      <c r="EGU13" s="38"/>
      <c r="EGV13" s="38"/>
      <c r="EGW13" s="38"/>
      <c r="EGX13" s="38"/>
      <c r="EGY13" s="38"/>
      <c r="EGZ13" s="38"/>
      <c r="EHA13" s="38"/>
      <c r="EHB13" s="38"/>
      <c r="EHC13" s="38"/>
      <c r="EHD13" s="38"/>
      <c r="EHE13" s="38"/>
      <c r="EHF13" s="38"/>
      <c r="EHG13" s="38"/>
      <c r="EHH13" s="38"/>
      <c r="EHI13" s="38"/>
      <c r="EHJ13" s="38"/>
      <c r="EHK13" s="38"/>
      <c r="EHL13" s="38"/>
      <c r="EHM13" s="38"/>
      <c r="EHN13" s="38"/>
      <c r="EHO13" s="38"/>
      <c r="EHP13" s="38"/>
      <c r="EHQ13" s="38"/>
      <c r="EHR13" s="38"/>
      <c r="EHS13" s="38"/>
      <c r="EHT13" s="38"/>
      <c r="EHU13" s="38"/>
      <c r="EHV13" s="38"/>
      <c r="EHW13" s="38"/>
      <c r="EHX13" s="38"/>
      <c r="EHY13" s="38"/>
      <c r="EHZ13" s="38"/>
      <c r="EIA13" s="38"/>
      <c r="EIB13" s="38"/>
      <c r="EIC13" s="38"/>
      <c r="EID13" s="38"/>
      <c r="EIE13" s="38"/>
      <c r="EIF13" s="38"/>
      <c r="EIG13" s="38"/>
      <c r="EIH13" s="38"/>
      <c r="EII13" s="38"/>
      <c r="EIJ13" s="38"/>
      <c r="EIK13" s="38"/>
      <c r="EIL13" s="38"/>
      <c r="EIM13" s="38"/>
      <c r="EIN13" s="38"/>
      <c r="EIO13" s="38"/>
      <c r="EIP13" s="38"/>
      <c r="EIQ13" s="38"/>
      <c r="EIR13" s="38"/>
      <c r="EIS13" s="38"/>
      <c r="EIT13" s="38"/>
      <c r="EIU13" s="38"/>
      <c r="EIV13" s="38"/>
      <c r="EIW13" s="38"/>
      <c r="EIX13" s="38"/>
      <c r="EIY13" s="38"/>
      <c r="EIZ13" s="38"/>
      <c r="EJA13" s="38"/>
      <c r="EJB13" s="38"/>
      <c r="EJC13" s="38"/>
      <c r="EJD13" s="38"/>
      <c r="EJE13" s="38"/>
      <c r="EJF13" s="38"/>
      <c r="EJG13" s="38"/>
      <c r="EJH13" s="38"/>
      <c r="EJI13" s="38"/>
      <c r="EJJ13" s="38"/>
      <c r="EJK13" s="38"/>
      <c r="EJL13" s="38"/>
      <c r="EJM13" s="38"/>
      <c r="EJN13" s="38"/>
      <c r="EJO13" s="38"/>
      <c r="EJP13" s="38"/>
      <c r="EJQ13" s="38"/>
      <c r="EJR13" s="38"/>
      <c r="EJS13" s="38"/>
      <c r="EJT13" s="38"/>
      <c r="EJU13" s="38"/>
      <c r="EJV13" s="38"/>
      <c r="EJW13" s="38"/>
      <c r="EJX13" s="38"/>
      <c r="EJY13" s="38"/>
      <c r="EJZ13" s="38"/>
      <c r="EKA13" s="38"/>
      <c r="EKB13" s="38"/>
      <c r="EKC13" s="38"/>
      <c r="EKD13" s="38"/>
      <c r="EKE13" s="38"/>
      <c r="EKF13" s="38"/>
      <c r="EKG13" s="38"/>
      <c r="EKH13" s="38"/>
      <c r="EKI13" s="38"/>
      <c r="EKJ13" s="38"/>
      <c r="EKK13" s="38"/>
      <c r="EKL13" s="38"/>
      <c r="EKM13" s="38"/>
      <c r="EKN13" s="38"/>
      <c r="EKO13" s="38"/>
      <c r="EKP13" s="38"/>
      <c r="EKQ13" s="38"/>
      <c r="EKR13" s="38"/>
      <c r="EKS13" s="38"/>
      <c r="EKT13" s="38"/>
      <c r="EKU13" s="38"/>
      <c r="EKV13" s="38"/>
      <c r="EKW13" s="38"/>
      <c r="EKX13" s="38"/>
      <c r="EKY13" s="38"/>
      <c r="EKZ13" s="38"/>
      <c r="ELA13" s="38"/>
      <c r="ELB13" s="38"/>
      <c r="ELC13" s="38"/>
      <c r="ELD13" s="38"/>
      <c r="ELE13" s="38"/>
      <c r="ELF13" s="38"/>
      <c r="ELG13" s="38"/>
      <c r="ELH13" s="38"/>
      <c r="ELI13" s="38"/>
      <c r="ELJ13" s="38"/>
      <c r="ELK13" s="38"/>
      <c r="ELL13" s="38"/>
      <c r="ELM13" s="38"/>
    </row>
    <row r="14" spans="1:3705" ht="15" customHeight="1">
      <c r="B14" s="77" t="s">
        <v>225</v>
      </c>
      <c r="C14" s="70"/>
      <c r="E14" s="30" t="s">
        <v>551</v>
      </c>
    </row>
    <row r="15" spans="1:3705" ht="15" customHeight="1">
      <c r="B15" s="77" t="s">
        <v>224</v>
      </c>
      <c r="C15" s="70"/>
      <c r="E15" s="30" t="s">
        <v>651</v>
      </c>
    </row>
    <row r="16" spans="1:3705" ht="15" customHeight="1">
      <c r="B16" s="77" t="s">
        <v>226</v>
      </c>
      <c r="C16" s="70"/>
      <c r="E16" s="30" t="s">
        <v>552</v>
      </c>
    </row>
    <row r="17" spans="1:17" ht="15" customHeight="1">
      <c r="B17" s="77" t="s">
        <v>227</v>
      </c>
      <c r="C17" s="70"/>
      <c r="E17" s="30" t="s">
        <v>553</v>
      </c>
    </row>
    <row r="18" spans="1:17" ht="15" customHeight="1">
      <c r="B18" s="69" t="s">
        <v>656</v>
      </c>
      <c r="C18" s="70"/>
      <c r="E18" s="30" t="s">
        <v>657</v>
      </c>
    </row>
    <row r="19" spans="1:17" ht="15" customHeight="1">
      <c r="B19" s="69" t="s">
        <v>218</v>
      </c>
      <c r="C19" s="70"/>
      <c r="E19" s="30" t="s">
        <v>713</v>
      </c>
    </row>
    <row r="20" spans="1:17" ht="15" customHeight="1">
      <c r="B20" s="69" t="s">
        <v>219</v>
      </c>
      <c r="C20" s="70"/>
      <c r="E20" s="30" t="s">
        <v>889</v>
      </c>
    </row>
    <row r="21" spans="1:17" ht="15" customHeight="1">
      <c r="B21" s="69"/>
      <c r="C21" s="70"/>
      <c r="E21" s="40" t="s">
        <v>1167</v>
      </c>
      <c r="F21" s="65"/>
    </row>
    <row r="22" spans="1:17" ht="15" customHeight="1">
      <c r="B22" s="69" t="s">
        <v>220</v>
      </c>
      <c r="C22" s="70"/>
      <c r="E22" s="30" t="s">
        <v>658</v>
      </c>
    </row>
    <row r="23" spans="1:17" ht="15" customHeight="1">
      <c r="B23" s="69" t="s">
        <v>1479</v>
      </c>
      <c r="C23" s="70"/>
      <c r="E23" s="30" t="s">
        <v>991</v>
      </c>
    </row>
    <row r="24" spans="1:17" ht="15" customHeight="1">
      <c r="B24" s="69" t="s">
        <v>1480</v>
      </c>
      <c r="C24" s="70"/>
      <c r="E24" s="30" t="s">
        <v>1070</v>
      </c>
    </row>
    <row r="25" spans="1:17" ht="15" customHeight="1">
      <c r="B25" s="69" t="s">
        <v>1481</v>
      </c>
      <c r="C25" s="70"/>
      <c r="E25" s="204" t="s">
        <v>1149</v>
      </c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</row>
    <row r="26" spans="1:17" ht="15" customHeight="1">
      <c r="A26" s="68"/>
      <c r="B26" s="69"/>
      <c r="C26" s="248" t="s">
        <v>1485</v>
      </c>
      <c r="D26" s="37"/>
      <c r="E26" s="276" t="s">
        <v>1466</v>
      </c>
      <c r="F26" s="276"/>
      <c r="G26" s="276"/>
      <c r="H26" s="276"/>
      <c r="I26" s="276"/>
      <c r="J26" s="276"/>
      <c r="K26" s="276"/>
      <c r="L26" s="276"/>
      <c r="M26" s="276"/>
      <c r="N26" s="276"/>
      <c r="O26" s="276"/>
      <c r="P26" s="276"/>
      <c r="Q26" s="54"/>
    </row>
    <row r="27" spans="1:17" ht="15" customHeight="1">
      <c r="A27" s="68"/>
      <c r="B27" s="69"/>
      <c r="C27" s="248" t="s">
        <v>1485</v>
      </c>
      <c r="D27" s="37"/>
      <c r="E27" s="276" t="s">
        <v>1464</v>
      </c>
      <c r="F27" s="276"/>
      <c r="G27" s="276"/>
      <c r="H27" s="276"/>
      <c r="I27" s="276"/>
      <c r="J27" s="276"/>
      <c r="K27" s="276"/>
      <c r="L27" s="276"/>
      <c r="M27" s="276"/>
      <c r="N27" s="276"/>
      <c r="O27" s="276"/>
      <c r="P27" s="276"/>
      <c r="Q27" s="54"/>
    </row>
    <row r="28" spans="1:17" ht="15" customHeight="1">
      <c r="A28" s="68"/>
      <c r="B28" s="69"/>
      <c r="C28" s="248" t="s">
        <v>1485</v>
      </c>
      <c r="D28" s="37"/>
      <c r="E28" s="276" t="s">
        <v>1463</v>
      </c>
      <c r="F28" s="276"/>
      <c r="G28" s="276"/>
      <c r="H28" s="276"/>
      <c r="I28" s="276"/>
      <c r="J28" s="276"/>
      <c r="K28" s="276"/>
      <c r="L28" s="276"/>
      <c r="M28" s="276"/>
      <c r="N28" s="276"/>
      <c r="O28" s="276"/>
      <c r="P28" s="276"/>
      <c r="Q28" s="54"/>
    </row>
    <row r="29" spans="1:17" ht="15" customHeight="1">
      <c r="A29" s="68"/>
      <c r="B29" s="69"/>
      <c r="C29" s="248" t="s">
        <v>1485</v>
      </c>
      <c r="D29" s="37"/>
      <c r="E29" s="277" t="s">
        <v>1459</v>
      </c>
      <c r="F29" s="277"/>
      <c r="G29" s="277"/>
      <c r="H29" s="277"/>
      <c r="I29" s="277"/>
      <c r="J29" s="277"/>
      <c r="K29" s="277"/>
      <c r="L29" s="277"/>
      <c r="M29" s="277"/>
      <c r="N29" s="277"/>
      <c r="O29" s="277"/>
      <c r="P29" s="277"/>
      <c r="Q29" s="54"/>
    </row>
    <row r="30" spans="1:17" ht="15" customHeight="1">
      <c r="A30" s="68"/>
      <c r="B30" s="69"/>
      <c r="C30" s="248" t="s">
        <v>1485</v>
      </c>
      <c r="D30" s="37"/>
      <c r="E30" s="277" t="s">
        <v>1460</v>
      </c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54"/>
    </row>
    <row r="31" spans="1:17" ht="15" customHeight="1">
      <c r="A31" s="68"/>
      <c r="B31" s="69"/>
      <c r="C31" s="248" t="s">
        <v>1485</v>
      </c>
      <c r="D31" s="37"/>
      <c r="E31" s="277" t="s">
        <v>1465</v>
      </c>
      <c r="F31" s="277"/>
      <c r="G31" s="277"/>
      <c r="H31" s="277"/>
      <c r="I31" s="277"/>
      <c r="J31" s="277"/>
      <c r="K31" s="277"/>
      <c r="L31" s="277"/>
      <c r="M31" s="277"/>
      <c r="N31" s="277"/>
      <c r="O31" s="277"/>
      <c r="P31" s="277"/>
      <c r="Q31" s="54"/>
    </row>
    <row r="32" spans="1:17" ht="15" customHeight="1">
      <c r="A32" s="68"/>
      <c r="B32" s="69"/>
      <c r="C32" s="248" t="s">
        <v>1485</v>
      </c>
      <c r="D32" s="37"/>
      <c r="E32" s="277" t="s">
        <v>1467</v>
      </c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54"/>
    </row>
    <row r="33" spans="1:17" ht="15" customHeight="1">
      <c r="A33" s="68"/>
      <c r="B33" s="69"/>
      <c r="C33" s="248" t="s">
        <v>1485</v>
      </c>
      <c r="D33" s="37"/>
      <c r="E33" s="277" t="s">
        <v>1461</v>
      </c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54"/>
    </row>
    <row r="34" spans="1:17" ht="15" customHeight="1">
      <c r="A34" s="68"/>
      <c r="B34" s="69" t="s">
        <v>1482</v>
      </c>
      <c r="C34" s="70"/>
      <c r="E34" s="206" t="s">
        <v>1166</v>
      </c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6"/>
    </row>
    <row r="35" spans="1:17" ht="15" customHeight="1">
      <c r="B35" s="69" t="s">
        <v>1513</v>
      </c>
      <c r="C35" s="70"/>
      <c r="E35" s="30" t="s">
        <v>1402</v>
      </c>
    </row>
    <row r="36" spans="1:17" ht="15" customHeight="1">
      <c r="B36" s="69"/>
      <c r="C36" s="70"/>
      <c r="E36" s="40" t="s">
        <v>1453</v>
      </c>
    </row>
    <row r="37" spans="1:17" ht="15" customHeight="1">
      <c r="B37" s="69" t="s">
        <v>1514</v>
      </c>
      <c r="C37" s="70"/>
      <c r="E37" s="30" t="s">
        <v>1384</v>
      </c>
    </row>
    <row r="38" spans="1:17" ht="15" customHeight="1">
      <c r="B38" s="69" t="s">
        <v>1515</v>
      </c>
      <c r="C38" s="70"/>
      <c r="E38" s="30" t="s">
        <v>659</v>
      </c>
    </row>
    <row r="39" spans="1:17" ht="15" customHeight="1">
      <c r="B39" s="69" t="s">
        <v>1516</v>
      </c>
      <c r="C39" s="70"/>
      <c r="E39" s="30" t="s">
        <v>1078</v>
      </c>
    </row>
    <row r="40" spans="1:17" ht="15" customHeight="1">
      <c r="B40" s="69" t="s">
        <v>1517</v>
      </c>
      <c r="C40" s="70"/>
      <c r="E40" s="204" t="s">
        <v>1483</v>
      </c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</row>
    <row r="41" spans="1:17" ht="54.95" customHeight="1">
      <c r="B41" s="69"/>
      <c r="C41" s="70"/>
      <c r="D41" s="37"/>
      <c r="E41" s="273" t="s">
        <v>1881</v>
      </c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5"/>
      <c r="Q41" s="54"/>
    </row>
    <row r="42" spans="1:17" ht="15" customHeight="1">
      <c r="B42" s="69" t="s">
        <v>1518</v>
      </c>
      <c r="C42" s="70"/>
      <c r="E42" s="205" t="s">
        <v>1393</v>
      </c>
      <c r="F42" s="206"/>
      <c r="G42" s="206"/>
      <c r="H42" s="206"/>
      <c r="I42" s="206"/>
      <c r="J42" s="206"/>
      <c r="K42" s="206"/>
      <c r="L42" s="206"/>
      <c r="M42" s="206"/>
      <c r="N42" s="206"/>
      <c r="O42" s="206"/>
      <c r="P42" s="206"/>
    </row>
    <row r="43" spans="1:17" ht="15" customHeight="1">
      <c r="B43" s="69" t="s">
        <v>1519</v>
      </c>
      <c r="C43" s="70"/>
      <c r="E43" s="129" t="s">
        <v>1400</v>
      </c>
    </row>
    <row r="44" spans="1:17" ht="15" customHeight="1">
      <c r="B44" s="69" t="s">
        <v>1520</v>
      </c>
      <c r="C44" s="70"/>
      <c r="E44" s="129" t="s">
        <v>1401</v>
      </c>
    </row>
    <row r="45" spans="1:17" ht="15" customHeight="1">
      <c r="B45" s="69" t="s">
        <v>1521</v>
      </c>
      <c r="C45" s="70"/>
      <c r="E45" s="129" t="s">
        <v>1392</v>
      </c>
    </row>
    <row r="46" spans="1:17" ht="15" customHeight="1">
      <c r="B46" s="69" t="s">
        <v>1522</v>
      </c>
      <c r="C46" s="70"/>
      <c r="E46" s="129" t="s">
        <v>1394</v>
      </c>
    </row>
    <row r="47" spans="1:17" ht="15" customHeight="1">
      <c r="B47" s="69" t="s">
        <v>1523</v>
      </c>
      <c r="C47" s="70"/>
      <c r="E47" s="30" t="s">
        <v>541</v>
      </c>
    </row>
    <row r="48" spans="1:17" ht="15" customHeight="1">
      <c r="A48" s="48" t="s">
        <v>1469</v>
      </c>
      <c r="B48" s="69"/>
      <c r="C48" s="70"/>
    </row>
    <row r="49" spans="1:3705" ht="15" customHeight="1">
      <c r="B49" s="34" t="s">
        <v>228</v>
      </c>
      <c r="E49" s="30" t="s">
        <v>545</v>
      </c>
      <c r="N49" s="33"/>
      <c r="O49" s="33"/>
      <c r="P49" s="33"/>
    </row>
    <row r="50" spans="1:3705" ht="15" customHeight="1">
      <c r="B50" s="34"/>
      <c r="E50" s="40" t="s">
        <v>1168</v>
      </c>
    </row>
    <row r="51" spans="1:3705" ht="15" customHeight="1">
      <c r="B51" s="34" t="s">
        <v>229</v>
      </c>
      <c r="E51" s="30" t="s">
        <v>546</v>
      </c>
    </row>
    <row r="52" spans="1:3705" ht="15" customHeight="1">
      <c r="B52" s="34" t="s">
        <v>218</v>
      </c>
      <c r="E52" s="30" t="s">
        <v>544</v>
      </c>
    </row>
    <row r="53" spans="1:3705" s="33" customFormat="1" ht="15" customHeight="1">
      <c r="A53" s="30"/>
      <c r="B53" s="34" t="s">
        <v>223</v>
      </c>
      <c r="C53" s="35"/>
      <c r="D53" s="61"/>
      <c r="E53" s="30" t="s">
        <v>547</v>
      </c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6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  <c r="MG53" s="38"/>
      <c r="MH53" s="38"/>
      <c r="MI53" s="38"/>
      <c r="MJ53" s="38"/>
      <c r="MK53" s="38"/>
      <c r="ML53" s="38"/>
      <c r="MM53" s="38"/>
      <c r="MN53" s="38"/>
      <c r="MO53" s="38"/>
      <c r="MP53" s="38"/>
      <c r="MQ53" s="38"/>
      <c r="MR53" s="38"/>
      <c r="MS53" s="38"/>
      <c r="MT53" s="38"/>
      <c r="MU53" s="38"/>
      <c r="MV53" s="38"/>
      <c r="MW53" s="38"/>
      <c r="MX53" s="38"/>
      <c r="MY53" s="38"/>
      <c r="MZ53" s="38"/>
      <c r="NA53" s="38"/>
      <c r="NB53" s="38"/>
      <c r="NC53" s="38"/>
      <c r="ND53" s="38"/>
      <c r="NE53" s="38"/>
      <c r="NF53" s="38"/>
      <c r="NG53" s="38"/>
      <c r="NH53" s="38"/>
      <c r="NI53" s="38"/>
      <c r="NJ53" s="38"/>
      <c r="NK53" s="38"/>
      <c r="NL53" s="38"/>
      <c r="NM53" s="38"/>
      <c r="NN53" s="38"/>
      <c r="NO53" s="38"/>
      <c r="NP53" s="38"/>
      <c r="NQ53" s="38"/>
      <c r="NR53" s="38"/>
      <c r="NS53" s="38"/>
      <c r="NT53" s="38"/>
      <c r="NU53" s="38"/>
      <c r="NV53" s="38"/>
      <c r="NW53" s="38"/>
      <c r="NX53" s="38"/>
      <c r="NY53" s="38"/>
      <c r="NZ53" s="38"/>
      <c r="OA53" s="38"/>
      <c r="OB53" s="38"/>
      <c r="OC53" s="38"/>
      <c r="OD53" s="38"/>
      <c r="OE53" s="38"/>
      <c r="OF53" s="38"/>
      <c r="OG53" s="38"/>
      <c r="OH53" s="38"/>
      <c r="OI53" s="38"/>
      <c r="OJ53" s="38"/>
      <c r="OK53" s="38"/>
      <c r="OL53" s="38"/>
      <c r="OM53" s="38"/>
      <c r="ON53" s="38"/>
      <c r="OO53" s="38"/>
      <c r="OP53" s="38"/>
      <c r="OQ53" s="38"/>
      <c r="OR53" s="38"/>
      <c r="OS53" s="38"/>
      <c r="OT53" s="38"/>
      <c r="OU53" s="38"/>
      <c r="OV53" s="38"/>
      <c r="OW53" s="38"/>
      <c r="OX53" s="38"/>
      <c r="OY53" s="38"/>
      <c r="OZ53" s="38"/>
      <c r="PA53" s="38"/>
      <c r="PB53" s="38"/>
      <c r="PC53" s="38"/>
      <c r="PD53" s="38"/>
      <c r="PE53" s="38"/>
      <c r="PF53" s="38"/>
      <c r="PG53" s="38"/>
      <c r="PH53" s="38"/>
      <c r="PI53" s="38"/>
      <c r="PJ53" s="38"/>
      <c r="PK53" s="38"/>
      <c r="PL53" s="38"/>
      <c r="PM53" s="38"/>
      <c r="PN53" s="38"/>
      <c r="PO53" s="38"/>
      <c r="PP53" s="38"/>
      <c r="PQ53" s="38"/>
      <c r="PR53" s="38"/>
      <c r="PS53" s="38"/>
      <c r="PT53" s="38"/>
      <c r="PU53" s="38"/>
      <c r="PV53" s="38"/>
      <c r="PW53" s="38"/>
      <c r="PX53" s="38"/>
      <c r="PY53" s="38"/>
      <c r="PZ53" s="38"/>
      <c r="QA53" s="38"/>
      <c r="QB53" s="38"/>
      <c r="QC53" s="38"/>
      <c r="QD53" s="38"/>
      <c r="QE53" s="38"/>
      <c r="QF53" s="38"/>
      <c r="QG53" s="38"/>
      <c r="QH53" s="38"/>
      <c r="QI53" s="38"/>
      <c r="QJ53" s="38"/>
      <c r="QK53" s="38"/>
      <c r="QL53" s="38"/>
      <c r="QM53" s="38"/>
      <c r="QN53" s="38"/>
      <c r="QO53" s="38"/>
      <c r="QP53" s="38"/>
      <c r="QQ53" s="38"/>
      <c r="QR53" s="38"/>
      <c r="QS53" s="38"/>
      <c r="QT53" s="38"/>
      <c r="QU53" s="38"/>
      <c r="QV53" s="38"/>
      <c r="QW53" s="38"/>
      <c r="QX53" s="38"/>
      <c r="QY53" s="38"/>
      <c r="QZ53" s="38"/>
      <c r="RA53" s="38"/>
      <c r="RB53" s="38"/>
      <c r="RC53" s="38"/>
      <c r="RD53" s="38"/>
      <c r="RE53" s="38"/>
      <c r="RF53" s="38"/>
      <c r="RG53" s="38"/>
      <c r="RH53" s="38"/>
      <c r="RI53" s="38"/>
      <c r="RJ53" s="38"/>
      <c r="RK53" s="38"/>
      <c r="RL53" s="38"/>
      <c r="RM53" s="38"/>
      <c r="RN53" s="38"/>
      <c r="RO53" s="38"/>
      <c r="RP53" s="38"/>
      <c r="RQ53" s="38"/>
      <c r="RR53" s="38"/>
      <c r="RS53" s="38"/>
      <c r="RT53" s="38"/>
      <c r="RU53" s="38"/>
      <c r="RV53" s="38"/>
      <c r="RW53" s="38"/>
      <c r="RX53" s="38"/>
      <c r="RY53" s="38"/>
      <c r="RZ53" s="38"/>
      <c r="SA53" s="38"/>
      <c r="SB53" s="38"/>
      <c r="SC53" s="38"/>
      <c r="SD53" s="38"/>
      <c r="SE53" s="38"/>
      <c r="SF53" s="38"/>
      <c r="SG53" s="38"/>
      <c r="SH53" s="38"/>
      <c r="SI53" s="38"/>
      <c r="SJ53" s="38"/>
      <c r="SK53" s="38"/>
      <c r="SL53" s="38"/>
      <c r="SM53" s="38"/>
      <c r="SN53" s="38"/>
      <c r="SO53" s="38"/>
      <c r="SP53" s="38"/>
      <c r="SQ53" s="38"/>
      <c r="SR53" s="38"/>
      <c r="SS53" s="38"/>
      <c r="ST53" s="38"/>
      <c r="SU53" s="38"/>
      <c r="SV53" s="38"/>
      <c r="SW53" s="38"/>
      <c r="SX53" s="38"/>
      <c r="SY53" s="38"/>
      <c r="SZ53" s="38"/>
      <c r="TA53" s="38"/>
      <c r="TB53" s="38"/>
      <c r="TC53" s="38"/>
      <c r="TD53" s="38"/>
      <c r="TE53" s="38"/>
      <c r="TF53" s="38"/>
      <c r="TG53" s="38"/>
      <c r="TH53" s="38"/>
      <c r="TI53" s="38"/>
      <c r="TJ53" s="38"/>
      <c r="TK53" s="38"/>
      <c r="TL53" s="38"/>
      <c r="TM53" s="38"/>
      <c r="TN53" s="38"/>
      <c r="TO53" s="38"/>
      <c r="TP53" s="38"/>
      <c r="TQ53" s="38"/>
      <c r="TR53" s="38"/>
      <c r="TS53" s="38"/>
      <c r="TT53" s="38"/>
      <c r="TU53" s="38"/>
      <c r="TV53" s="38"/>
      <c r="TW53" s="38"/>
      <c r="TX53" s="38"/>
      <c r="TY53" s="38"/>
      <c r="TZ53" s="38"/>
      <c r="UA53" s="38"/>
      <c r="UB53" s="38"/>
      <c r="UC53" s="38"/>
      <c r="UD53" s="38"/>
      <c r="UE53" s="38"/>
      <c r="UF53" s="38"/>
      <c r="UG53" s="38"/>
      <c r="UH53" s="38"/>
      <c r="UI53" s="38"/>
      <c r="UJ53" s="38"/>
      <c r="UK53" s="38"/>
      <c r="UL53" s="38"/>
      <c r="UM53" s="38"/>
      <c r="UN53" s="38"/>
      <c r="UO53" s="38"/>
      <c r="UP53" s="38"/>
      <c r="UQ53" s="38"/>
      <c r="UR53" s="38"/>
      <c r="US53" s="38"/>
      <c r="UT53" s="38"/>
      <c r="UU53" s="38"/>
      <c r="UV53" s="38"/>
      <c r="UW53" s="38"/>
      <c r="UX53" s="38"/>
      <c r="UY53" s="38"/>
      <c r="UZ53" s="38"/>
      <c r="VA53" s="38"/>
      <c r="VB53" s="38"/>
      <c r="VC53" s="38"/>
      <c r="VD53" s="38"/>
      <c r="VE53" s="38"/>
      <c r="VF53" s="38"/>
      <c r="VG53" s="38"/>
      <c r="VH53" s="38"/>
      <c r="VI53" s="38"/>
      <c r="VJ53" s="38"/>
      <c r="VK53" s="38"/>
      <c r="VL53" s="38"/>
      <c r="VM53" s="38"/>
      <c r="VN53" s="38"/>
      <c r="VO53" s="38"/>
      <c r="VP53" s="38"/>
      <c r="VQ53" s="38"/>
      <c r="VR53" s="38"/>
      <c r="VS53" s="38"/>
      <c r="VT53" s="38"/>
      <c r="VU53" s="38"/>
      <c r="VV53" s="38"/>
      <c r="VW53" s="38"/>
      <c r="VX53" s="38"/>
      <c r="VY53" s="38"/>
      <c r="VZ53" s="38"/>
      <c r="WA53" s="38"/>
      <c r="WB53" s="38"/>
      <c r="WC53" s="38"/>
      <c r="WD53" s="38"/>
      <c r="WE53" s="38"/>
      <c r="WF53" s="38"/>
      <c r="WG53" s="38"/>
      <c r="WH53" s="38"/>
      <c r="WI53" s="38"/>
      <c r="WJ53" s="38"/>
      <c r="WK53" s="38"/>
      <c r="WL53" s="38"/>
      <c r="WM53" s="38"/>
      <c r="WN53" s="38"/>
      <c r="WO53" s="38"/>
      <c r="WP53" s="38"/>
      <c r="WQ53" s="38"/>
      <c r="WR53" s="38"/>
      <c r="WS53" s="38"/>
      <c r="WT53" s="38"/>
      <c r="WU53" s="38"/>
      <c r="WV53" s="38"/>
      <c r="WW53" s="38"/>
      <c r="WX53" s="38"/>
      <c r="WY53" s="38"/>
      <c r="WZ53" s="38"/>
      <c r="XA53" s="38"/>
      <c r="XB53" s="38"/>
      <c r="XC53" s="38"/>
      <c r="XD53" s="38"/>
      <c r="XE53" s="38"/>
      <c r="XF53" s="38"/>
      <c r="XG53" s="38"/>
      <c r="XH53" s="38"/>
      <c r="XI53" s="38"/>
      <c r="XJ53" s="38"/>
      <c r="XK53" s="38"/>
      <c r="XL53" s="38"/>
      <c r="XM53" s="38"/>
      <c r="XN53" s="38"/>
      <c r="XO53" s="38"/>
      <c r="XP53" s="38"/>
      <c r="XQ53" s="38"/>
      <c r="XR53" s="38"/>
      <c r="XS53" s="38"/>
      <c r="XT53" s="38"/>
      <c r="XU53" s="38"/>
      <c r="XV53" s="38"/>
      <c r="XW53" s="38"/>
      <c r="XX53" s="38"/>
      <c r="XY53" s="38"/>
      <c r="XZ53" s="38"/>
      <c r="YA53" s="38"/>
      <c r="YB53" s="38"/>
      <c r="YC53" s="38"/>
      <c r="YD53" s="38"/>
      <c r="YE53" s="38"/>
      <c r="YF53" s="38"/>
      <c r="YG53" s="38"/>
      <c r="YH53" s="38"/>
      <c r="YI53" s="38"/>
      <c r="YJ53" s="38"/>
      <c r="YK53" s="38"/>
      <c r="YL53" s="38"/>
      <c r="YM53" s="38"/>
      <c r="YN53" s="38"/>
      <c r="YO53" s="38"/>
      <c r="YP53" s="38"/>
      <c r="YQ53" s="38"/>
      <c r="YR53" s="38"/>
      <c r="YS53" s="38"/>
      <c r="YT53" s="38"/>
      <c r="YU53" s="38"/>
      <c r="YV53" s="38"/>
      <c r="YW53" s="38"/>
      <c r="YX53" s="38"/>
      <c r="YY53" s="38"/>
      <c r="YZ53" s="38"/>
      <c r="ZA53" s="38"/>
      <c r="ZB53" s="38"/>
      <c r="ZC53" s="38"/>
      <c r="ZD53" s="38"/>
      <c r="ZE53" s="38"/>
      <c r="ZF53" s="38"/>
      <c r="ZG53" s="38"/>
      <c r="ZH53" s="38"/>
      <c r="ZI53" s="38"/>
      <c r="ZJ53" s="38"/>
      <c r="ZK53" s="38"/>
      <c r="ZL53" s="38"/>
      <c r="ZM53" s="38"/>
      <c r="ZN53" s="38"/>
      <c r="ZO53" s="38"/>
      <c r="ZP53" s="38"/>
      <c r="ZQ53" s="38"/>
      <c r="ZR53" s="38"/>
      <c r="ZS53" s="38"/>
      <c r="ZT53" s="38"/>
      <c r="ZU53" s="38"/>
      <c r="ZV53" s="38"/>
      <c r="ZW53" s="38"/>
      <c r="ZX53" s="38"/>
      <c r="ZY53" s="38"/>
      <c r="ZZ53" s="38"/>
      <c r="AAA53" s="38"/>
      <c r="AAB53" s="38"/>
      <c r="AAC53" s="38"/>
      <c r="AAD53" s="38"/>
      <c r="AAE53" s="38"/>
      <c r="AAF53" s="38"/>
      <c r="AAG53" s="38"/>
      <c r="AAH53" s="38"/>
      <c r="AAI53" s="38"/>
      <c r="AAJ53" s="38"/>
      <c r="AAK53" s="38"/>
      <c r="AAL53" s="38"/>
      <c r="AAM53" s="38"/>
      <c r="AAN53" s="38"/>
      <c r="AAO53" s="38"/>
      <c r="AAP53" s="38"/>
      <c r="AAQ53" s="38"/>
      <c r="AAR53" s="38"/>
      <c r="AAS53" s="38"/>
      <c r="AAT53" s="38"/>
      <c r="AAU53" s="38"/>
      <c r="AAV53" s="38"/>
      <c r="AAW53" s="38"/>
      <c r="AAX53" s="38"/>
      <c r="AAY53" s="38"/>
      <c r="AAZ53" s="38"/>
      <c r="ABA53" s="38"/>
      <c r="ABB53" s="38"/>
      <c r="ABC53" s="38"/>
      <c r="ABD53" s="38"/>
      <c r="ABE53" s="38"/>
      <c r="ABF53" s="38"/>
      <c r="ABG53" s="38"/>
      <c r="ABH53" s="38"/>
      <c r="ABI53" s="38"/>
      <c r="ABJ53" s="38"/>
      <c r="ABK53" s="38"/>
      <c r="ABL53" s="38"/>
      <c r="ABM53" s="38"/>
      <c r="ABN53" s="38"/>
      <c r="ABO53" s="38"/>
      <c r="ABP53" s="38"/>
      <c r="ABQ53" s="38"/>
      <c r="ABR53" s="38"/>
      <c r="ABS53" s="38"/>
      <c r="ABT53" s="38"/>
      <c r="ABU53" s="38"/>
      <c r="ABV53" s="38"/>
      <c r="ABW53" s="38"/>
      <c r="ABX53" s="38"/>
      <c r="ABY53" s="38"/>
      <c r="ABZ53" s="38"/>
      <c r="ACA53" s="38"/>
      <c r="ACB53" s="38"/>
      <c r="ACC53" s="38"/>
      <c r="ACD53" s="38"/>
      <c r="ACE53" s="38"/>
      <c r="ACF53" s="38"/>
      <c r="ACG53" s="38"/>
      <c r="ACH53" s="38"/>
      <c r="ACI53" s="38"/>
      <c r="ACJ53" s="38"/>
      <c r="ACK53" s="38"/>
      <c r="ACL53" s="38"/>
      <c r="ACM53" s="38"/>
      <c r="ACN53" s="38"/>
      <c r="ACO53" s="38"/>
      <c r="ACP53" s="38"/>
      <c r="ACQ53" s="38"/>
      <c r="ACR53" s="38"/>
      <c r="ACS53" s="38"/>
      <c r="ACT53" s="38"/>
      <c r="ACU53" s="38"/>
      <c r="ACV53" s="38"/>
      <c r="ACW53" s="38"/>
      <c r="ACX53" s="38"/>
      <c r="ACY53" s="38"/>
      <c r="ACZ53" s="38"/>
      <c r="ADA53" s="38"/>
      <c r="ADB53" s="38"/>
      <c r="ADC53" s="38"/>
      <c r="ADD53" s="38"/>
      <c r="ADE53" s="38"/>
      <c r="ADF53" s="38"/>
      <c r="ADG53" s="38"/>
      <c r="ADH53" s="38"/>
      <c r="ADI53" s="38"/>
      <c r="ADJ53" s="38"/>
      <c r="ADK53" s="38"/>
      <c r="ADL53" s="38"/>
      <c r="ADM53" s="38"/>
      <c r="ADN53" s="38"/>
      <c r="ADO53" s="38"/>
      <c r="ADP53" s="38"/>
      <c r="ADQ53" s="38"/>
      <c r="ADR53" s="38"/>
      <c r="ADS53" s="38"/>
      <c r="ADT53" s="38"/>
      <c r="ADU53" s="38"/>
      <c r="ADV53" s="38"/>
      <c r="ADW53" s="38"/>
      <c r="ADX53" s="38"/>
      <c r="ADY53" s="38"/>
      <c r="ADZ53" s="38"/>
      <c r="AEA53" s="38"/>
      <c r="AEB53" s="38"/>
      <c r="AEC53" s="38"/>
      <c r="AED53" s="38"/>
      <c r="AEE53" s="38"/>
      <c r="AEF53" s="38"/>
      <c r="AEG53" s="38"/>
      <c r="AEH53" s="38"/>
      <c r="AEI53" s="38"/>
      <c r="AEJ53" s="38"/>
      <c r="AEK53" s="38"/>
      <c r="AEL53" s="38"/>
      <c r="AEM53" s="38"/>
      <c r="AEN53" s="38"/>
      <c r="AEO53" s="38"/>
      <c r="AEP53" s="38"/>
      <c r="AEQ53" s="38"/>
      <c r="AER53" s="38"/>
      <c r="AES53" s="38"/>
      <c r="AET53" s="38"/>
      <c r="AEU53" s="38"/>
      <c r="AEV53" s="38"/>
      <c r="AEW53" s="38"/>
      <c r="AEX53" s="38"/>
      <c r="AEY53" s="38"/>
      <c r="AEZ53" s="38"/>
      <c r="AFA53" s="38"/>
      <c r="AFB53" s="38"/>
      <c r="AFC53" s="38"/>
      <c r="AFD53" s="38"/>
      <c r="AFE53" s="38"/>
      <c r="AFF53" s="38"/>
      <c r="AFG53" s="38"/>
      <c r="AFH53" s="38"/>
      <c r="AFI53" s="38"/>
      <c r="AFJ53" s="38"/>
      <c r="AFK53" s="38"/>
      <c r="AFL53" s="38"/>
      <c r="AFM53" s="38"/>
      <c r="AFN53" s="38"/>
      <c r="AFO53" s="38"/>
      <c r="AFP53" s="38"/>
      <c r="AFQ53" s="38"/>
      <c r="AFR53" s="38"/>
      <c r="AFS53" s="38"/>
      <c r="AFT53" s="38"/>
      <c r="AFU53" s="38"/>
      <c r="AFV53" s="38"/>
      <c r="AFW53" s="38"/>
      <c r="AFX53" s="38"/>
      <c r="AFY53" s="38"/>
      <c r="AFZ53" s="38"/>
      <c r="AGA53" s="38"/>
      <c r="AGB53" s="38"/>
      <c r="AGC53" s="38"/>
      <c r="AGD53" s="38"/>
      <c r="AGE53" s="38"/>
      <c r="AGF53" s="38"/>
      <c r="AGG53" s="38"/>
      <c r="AGH53" s="38"/>
      <c r="AGI53" s="38"/>
      <c r="AGJ53" s="38"/>
      <c r="AGK53" s="38"/>
      <c r="AGL53" s="38"/>
      <c r="AGM53" s="38"/>
      <c r="AGN53" s="38"/>
      <c r="AGO53" s="38"/>
      <c r="AGP53" s="38"/>
      <c r="AGQ53" s="38"/>
      <c r="AGR53" s="38"/>
      <c r="AGS53" s="38"/>
      <c r="AGT53" s="38"/>
      <c r="AGU53" s="38"/>
      <c r="AGV53" s="38"/>
      <c r="AGW53" s="38"/>
      <c r="AGX53" s="38"/>
      <c r="AGY53" s="38"/>
      <c r="AGZ53" s="38"/>
      <c r="AHA53" s="38"/>
      <c r="AHB53" s="38"/>
      <c r="AHC53" s="38"/>
      <c r="AHD53" s="38"/>
      <c r="AHE53" s="38"/>
      <c r="AHF53" s="38"/>
      <c r="AHG53" s="38"/>
      <c r="AHH53" s="38"/>
      <c r="AHI53" s="38"/>
      <c r="AHJ53" s="38"/>
      <c r="AHK53" s="38"/>
      <c r="AHL53" s="38"/>
      <c r="AHM53" s="38"/>
      <c r="AHN53" s="38"/>
      <c r="AHO53" s="38"/>
      <c r="AHP53" s="38"/>
      <c r="AHQ53" s="38"/>
      <c r="AHR53" s="38"/>
      <c r="AHS53" s="38"/>
      <c r="AHT53" s="38"/>
      <c r="AHU53" s="38"/>
      <c r="AHV53" s="38"/>
      <c r="AHW53" s="38"/>
      <c r="AHX53" s="38"/>
      <c r="AHY53" s="38"/>
      <c r="AHZ53" s="38"/>
      <c r="AIA53" s="38"/>
      <c r="AIB53" s="38"/>
      <c r="AIC53" s="38"/>
      <c r="AID53" s="38"/>
      <c r="AIE53" s="38"/>
      <c r="AIF53" s="38"/>
      <c r="AIG53" s="38"/>
      <c r="AIH53" s="38"/>
      <c r="AII53" s="38"/>
      <c r="AIJ53" s="38"/>
      <c r="AIK53" s="38"/>
      <c r="AIL53" s="38"/>
      <c r="AIM53" s="38"/>
      <c r="AIN53" s="38"/>
      <c r="AIO53" s="38"/>
      <c r="AIP53" s="38"/>
      <c r="AIQ53" s="38"/>
      <c r="AIR53" s="38"/>
      <c r="AIS53" s="38"/>
      <c r="AIT53" s="38"/>
      <c r="AIU53" s="38"/>
      <c r="AIV53" s="38"/>
      <c r="AIW53" s="38"/>
      <c r="AIX53" s="38"/>
      <c r="AIY53" s="38"/>
      <c r="AIZ53" s="38"/>
      <c r="AJA53" s="38"/>
      <c r="AJB53" s="38"/>
      <c r="AJC53" s="38"/>
      <c r="AJD53" s="38"/>
      <c r="AJE53" s="38"/>
      <c r="AJF53" s="38"/>
      <c r="AJG53" s="38"/>
      <c r="AJH53" s="38"/>
      <c r="AJI53" s="38"/>
      <c r="AJJ53" s="38"/>
      <c r="AJK53" s="38"/>
      <c r="AJL53" s="38"/>
      <c r="AJM53" s="38"/>
      <c r="AJN53" s="38"/>
      <c r="AJO53" s="38"/>
      <c r="AJP53" s="38"/>
      <c r="AJQ53" s="38"/>
      <c r="AJR53" s="38"/>
      <c r="AJS53" s="38"/>
      <c r="AJT53" s="38"/>
      <c r="AJU53" s="38"/>
      <c r="AJV53" s="38"/>
      <c r="AJW53" s="38"/>
      <c r="AJX53" s="38"/>
      <c r="AJY53" s="38"/>
      <c r="AJZ53" s="38"/>
      <c r="AKA53" s="38"/>
      <c r="AKB53" s="38"/>
      <c r="AKC53" s="38"/>
      <c r="AKD53" s="38"/>
      <c r="AKE53" s="38"/>
      <c r="AKF53" s="38"/>
      <c r="AKG53" s="38"/>
      <c r="AKH53" s="38"/>
      <c r="AKI53" s="38"/>
      <c r="AKJ53" s="38"/>
      <c r="AKK53" s="38"/>
      <c r="AKL53" s="38"/>
      <c r="AKM53" s="38"/>
      <c r="AKN53" s="38"/>
      <c r="AKO53" s="38"/>
      <c r="AKP53" s="38"/>
      <c r="AKQ53" s="38"/>
      <c r="AKR53" s="38"/>
      <c r="AKS53" s="38"/>
      <c r="AKT53" s="38"/>
      <c r="AKU53" s="38"/>
      <c r="AKV53" s="38"/>
      <c r="AKW53" s="38"/>
      <c r="AKX53" s="38"/>
      <c r="AKY53" s="38"/>
      <c r="AKZ53" s="38"/>
      <c r="ALA53" s="38"/>
      <c r="ALB53" s="38"/>
      <c r="ALC53" s="38"/>
      <c r="ALD53" s="38"/>
      <c r="ALE53" s="38"/>
      <c r="ALF53" s="38"/>
      <c r="ALG53" s="38"/>
      <c r="ALH53" s="38"/>
      <c r="ALI53" s="38"/>
      <c r="ALJ53" s="38"/>
      <c r="ALK53" s="38"/>
      <c r="ALL53" s="38"/>
      <c r="ALM53" s="38"/>
      <c r="ALN53" s="38"/>
      <c r="ALO53" s="38"/>
      <c r="ALP53" s="38"/>
      <c r="ALQ53" s="38"/>
      <c r="ALR53" s="38"/>
      <c r="ALS53" s="38"/>
      <c r="ALT53" s="38"/>
      <c r="ALU53" s="38"/>
      <c r="ALV53" s="38"/>
      <c r="ALW53" s="38"/>
      <c r="ALX53" s="38"/>
      <c r="ALY53" s="38"/>
      <c r="ALZ53" s="38"/>
      <c r="AMA53" s="38"/>
      <c r="AMB53" s="38"/>
      <c r="AMC53" s="38"/>
      <c r="AMD53" s="38"/>
      <c r="AME53" s="38"/>
      <c r="AMF53" s="38"/>
      <c r="AMG53" s="38"/>
      <c r="AMH53" s="38"/>
      <c r="AMI53" s="38"/>
      <c r="AMJ53" s="38"/>
      <c r="AMK53" s="38"/>
      <c r="AML53" s="38"/>
      <c r="AMM53" s="38"/>
      <c r="AMN53" s="38"/>
      <c r="AMO53" s="38"/>
      <c r="AMP53" s="38"/>
      <c r="AMQ53" s="38"/>
      <c r="AMR53" s="38"/>
      <c r="AMS53" s="38"/>
      <c r="AMT53" s="38"/>
      <c r="AMU53" s="38"/>
      <c r="AMV53" s="38"/>
      <c r="AMW53" s="38"/>
      <c r="AMX53" s="38"/>
      <c r="AMY53" s="38"/>
      <c r="AMZ53" s="38"/>
      <c r="ANA53" s="38"/>
      <c r="ANB53" s="38"/>
      <c r="ANC53" s="38"/>
      <c r="AND53" s="38"/>
      <c r="ANE53" s="38"/>
      <c r="ANF53" s="38"/>
      <c r="ANG53" s="38"/>
      <c r="ANH53" s="38"/>
      <c r="ANI53" s="38"/>
      <c r="ANJ53" s="38"/>
      <c r="ANK53" s="38"/>
      <c r="ANL53" s="38"/>
      <c r="ANM53" s="38"/>
      <c r="ANN53" s="38"/>
      <c r="ANO53" s="38"/>
      <c r="ANP53" s="38"/>
      <c r="ANQ53" s="38"/>
      <c r="ANR53" s="38"/>
      <c r="ANS53" s="38"/>
      <c r="ANT53" s="38"/>
      <c r="ANU53" s="38"/>
      <c r="ANV53" s="38"/>
      <c r="ANW53" s="38"/>
      <c r="ANX53" s="38"/>
      <c r="ANY53" s="38"/>
      <c r="ANZ53" s="38"/>
      <c r="AOA53" s="38"/>
      <c r="AOB53" s="38"/>
      <c r="AOC53" s="38"/>
      <c r="AOD53" s="38"/>
      <c r="AOE53" s="38"/>
      <c r="AOF53" s="38"/>
      <c r="AOG53" s="38"/>
      <c r="AOH53" s="38"/>
      <c r="AOI53" s="38"/>
      <c r="AOJ53" s="38"/>
      <c r="AOK53" s="38"/>
      <c r="AOL53" s="38"/>
      <c r="AOM53" s="38"/>
      <c r="AON53" s="38"/>
      <c r="AOO53" s="38"/>
      <c r="AOP53" s="38"/>
      <c r="AOQ53" s="38"/>
      <c r="AOR53" s="38"/>
      <c r="AOS53" s="38"/>
      <c r="AOT53" s="38"/>
      <c r="AOU53" s="38"/>
      <c r="AOV53" s="38"/>
      <c r="AOW53" s="38"/>
      <c r="AOX53" s="38"/>
      <c r="AOY53" s="38"/>
      <c r="AOZ53" s="38"/>
      <c r="APA53" s="38"/>
      <c r="APB53" s="38"/>
      <c r="APC53" s="38"/>
      <c r="APD53" s="38"/>
      <c r="APE53" s="38"/>
      <c r="APF53" s="38"/>
      <c r="APG53" s="38"/>
      <c r="APH53" s="38"/>
      <c r="API53" s="38"/>
      <c r="APJ53" s="38"/>
      <c r="APK53" s="38"/>
      <c r="APL53" s="38"/>
      <c r="APM53" s="38"/>
      <c r="APN53" s="38"/>
      <c r="APO53" s="38"/>
      <c r="APP53" s="38"/>
      <c r="APQ53" s="38"/>
      <c r="APR53" s="38"/>
      <c r="APS53" s="38"/>
      <c r="APT53" s="38"/>
      <c r="APU53" s="38"/>
      <c r="APV53" s="38"/>
      <c r="APW53" s="38"/>
      <c r="APX53" s="38"/>
      <c r="APY53" s="38"/>
      <c r="APZ53" s="38"/>
      <c r="AQA53" s="38"/>
      <c r="AQB53" s="38"/>
      <c r="AQC53" s="38"/>
      <c r="AQD53" s="38"/>
      <c r="AQE53" s="38"/>
      <c r="AQF53" s="38"/>
      <c r="AQG53" s="38"/>
      <c r="AQH53" s="38"/>
      <c r="AQI53" s="38"/>
      <c r="AQJ53" s="38"/>
      <c r="AQK53" s="38"/>
      <c r="AQL53" s="38"/>
      <c r="AQM53" s="38"/>
      <c r="AQN53" s="38"/>
      <c r="AQO53" s="38"/>
      <c r="AQP53" s="38"/>
      <c r="AQQ53" s="38"/>
      <c r="AQR53" s="38"/>
      <c r="AQS53" s="38"/>
      <c r="AQT53" s="38"/>
      <c r="AQU53" s="38"/>
      <c r="AQV53" s="38"/>
      <c r="AQW53" s="38"/>
      <c r="AQX53" s="38"/>
      <c r="AQY53" s="38"/>
      <c r="AQZ53" s="38"/>
      <c r="ARA53" s="38"/>
      <c r="ARB53" s="38"/>
      <c r="ARC53" s="38"/>
      <c r="ARD53" s="38"/>
      <c r="ARE53" s="38"/>
      <c r="ARF53" s="38"/>
      <c r="ARG53" s="38"/>
      <c r="ARH53" s="38"/>
      <c r="ARI53" s="38"/>
      <c r="ARJ53" s="38"/>
      <c r="ARK53" s="38"/>
      <c r="ARL53" s="38"/>
      <c r="ARM53" s="38"/>
      <c r="ARN53" s="38"/>
      <c r="ARO53" s="38"/>
      <c r="ARP53" s="38"/>
      <c r="ARQ53" s="38"/>
      <c r="ARR53" s="38"/>
      <c r="ARS53" s="38"/>
      <c r="ART53" s="38"/>
      <c r="ARU53" s="38"/>
      <c r="ARV53" s="38"/>
      <c r="ARW53" s="38"/>
      <c r="ARX53" s="38"/>
      <c r="ARY53" s="38"/>
      <c r="ARZ53" s="38"/>
      <c r="ASA53" s="38"/>
      <c r="ASB53" s="38"/>
      <c r="ASC53" s="38"/>
      <c r="ASD53" s="38"/>
      <c r="ASE53" s="38"/>
      <c r="ASF53" s="38"/>
      <c r="ASG53" s="38"/>
      <c r="ASH53" s="38"/>
      <c r="ASI53" s="38"/>
      <c r="ASJ53" s="38"/>
      <c r="ASK53" s="38"/>
      <c r="ASL53" s="38"/>
      <c r="ASM53" s="38"/>
      <c r="ASN53" s="38"/>
      <c r="ASO53" s="38"/>
      <c r="ASP53" s="38"/>
      <c r="ASQ53" s="38"/>
      <c r="ASR53" s="38"/>
      <c r="ASS53" s="38"/>
      <c r="AST53" s="38"/>
      <c r="ASU53" s="38"/>
      <c r="ASV53" s="38"/>
      <c r="ASW53" s="38"/>
      <c r="ASX53" s="38"/>
      <c r="ASY53" s="38"/>
      <c r="ASZ53" s="38"/>
      <c r="ATA53" s="38"/>
      <c r="ATB53" s="38"/>
      <c r="ATC53" s="38"/>
      <c r="ATD53" s="38"/>
      <c r="ATE53" s="38"/>
      <c r="ATF53" s="38"/>
      <c r="ATG53" s="38"/>
      <c r="ATH53" s="38"/>
      <c r="ATI53" s="38"/>
      <c r="ATJ53" s="38"/>
      <c r="ATK53" s="38"/>
      <c r="ATL53" s="38"/>
      <c r="ATM53" s="38"/>
      <c r="ATN53" s="38"/>
      <c r="ATO53" s="38"/>
      <c r="ATP53" s="38"/>
      <c r="ATQ53" s="38"/>
      <c r="ATR53" s="38"/>
      <c r="ATS53" s="38"/>
      <c r="ATT53" s="38"/>
      <c r="ATU53" s="38"/>
      <c r="ATV53" s="38"/>
      <c r="ATW53" s="38"/>
      <c r="ATX53" s="38"/>
      <c r="ATY53" s="38"/>
      <c r="ATZ53" s="38"/>
      <c r="AUA53" s="38"/>
      <c r="AUB53" s="38"/>
      <c r="AUC53" s="38"/>
      <c r="AUD53" s="38"/>
      <c r="AUE53" s="38"/>
      <c r="AUF53" s="38"/>
      <c r="AUG53" s="38"/>
      <c r="AUH53" s="38"/>
      <c r="AUI53" s="38"/>
      <c r="AUJ53" s="38"/>
      <c r="AUK53" s="38"/>
      <c r="AUL53" s="38"/>
      <c r="AUM53" s="38"/>
      <c r="AUN53" s="38"/>
      <c r="AUO53" s="38"/>
      <c r="AUP53" s="38"/>
      <c r="AUQ53" s="38"/>
      <c r="AUR53" s="38"/>
      <c r="AUS53" s="38"/>
      <c r="AUT53" s="38"/>
      <c r="AUU53" s="38"/>
      <c r="AUV53" s="38"/>
      <c r="AUW53" s="38"/>
      <c r="AUX53" s="38"/>
      <c r="AUY53" s="38"/>
      <c r="AUZ53" s="38"/>
      <c r="AVA53" s="38"/>
      <c r="AVB53" s="38"/>
      <c r="AVC53" s="38"/>
      <c r="AVD53" s="38"/>
      <c r="AVE53" s="38"/>
      <c r="AVF53" s="38"/>
      <c r="AVG53" s="38"/>
      <c r="AVH53" s="38"/>
      <c r="AVI53" s="38"/>
      <c r="AVJ53" s="38"/>
      <c r="AVK53" s="38"/>
      <c r="AVL53" s="38"/>
      <c r="AVM53" s="38"/>
      <c r="AVN53" s="38"/>
      <c r="AVO53" s="38"/>
      <c r="AVP53" s="38"/>
      <c r="AVQ53" s="38"/>
      <c r="AVR53" s="38"/>
      <c r="AVS53" s="38"/>
      <c r="AVT53" s="38"/>
      <c r="AVU53" s="38"/>
      <c r="AVV53" s="38"/>
      <c r="AVW53" s="38"/>
      <c r="AVX53" s="38"/>
      <c r="AVY53" s="38"/>
      <c r="AVZ53" s="38"/>
      <c r="AWA53" s="38"/>
      <c r="AWB53" s="38"/>
      <c r="AWC53" s="38"/>
      <c r="AWD53" s="38"/>
      <c r="AWE53" s="38"/>
      <c r="AWF53" s="38"/>
      <c r="AWG53" s="38"/>
      <c r="AWH53" s="38"/>
      <c r="AWI53" s="38"/>
      <c r="AWJ53" s="38"/>
      <c r="AWK53" s="38"/>
      <c r="AWL53" s="38"/>
      <c r="AWM53" s="38"/>
      <c r="AWN53" s="38"/>
      <c r="AWO53" s="38"/>
      <c r="AWP53" s="38"/>
      <c r="AWQ53" s="38"/>
      <c r="AWR53" s="38"/>
      <c r="AWS53" s="38"/>
      <c r="AWT53" s="38"/>
      <c r="AWU53" s="38"/>
      <c r="AWV53" s="38"/>
      <c r="AWW53" s="38"/>
      <c r="AWX53" s="38"/>
      <c r="AWY53" s="38"/>
      <c r="AWZ53" s="38"/>
      <c r="AXA53" s="38"/>
      <c r="AXB53" s="38"/>
      <c r="AXC53" s="38"/>
      <c r="AXD53" s="38"/>
      <c r="AXE53" s="38"/>
      <c r="AXF53" s="38"/>
      <c r="AXG53" s="38"/>
      <c r="AXH53" s="38"/>
      <c r="AXI53" s="38"/>
      <c r="AXJ53" s="38"/>
      <c r="AXK53" s="38"/>
      <c r="AXL53" s="38"/>
      <c r="AXM53" s="38"/>
      <c r="AXN53" s="38"/>
      <c r="AXO53" s="38"/>
      <c r="AXP53" s="38"/>
      <c r="AXQ53" s="38"/>
      <c r="AXR53" s="38"/>
      <c r="AXS53" s="38"/>
      <c r="AXT53" s="38"/>
      <c r="AXU53" s="38"/>
      <c r="AXV53" s="38"/>
      <c r="AXW53" s="38"/>
      <c r="AXX53" s="38"/>
      <c r="AXY53" s="38"/>
      <c r="AXZ53" s="38"/>
      <c r="AYA53" s="38"/>
      <c r="AYB53" s="38"/>
      <c r="AYC53" s="38"/>
      <c r="AYD53" s="38"/>
      <c r="AYE53" s="38"/>
      <c r="AYF53" s="38"/>
      <c r="AYG53" s="38"/>
      <c r="AYH53" s="38"/>
      <c r="AYI53" s="38"/>
      <c r="AYJ53" s="38"/>
      <c r="AYK53" s="38"/>
      <c r="AYL53" s="38"/>
      <c r="AYM53" s="38"/>
      <c r="AYN53" s="38"/>
      <c r="AYO53" s="38"/>
      <c r="AYP53" s="38"/>
      <c r="AYQ53" s="38"/>
      <c r="AYR53" s="38"/>
      <c r="AYS53" s="38"/>
      <c r="AYT53" s="38"/>
      <c r="AYU53" s="38"/>
      <c r="AYV53" s="38"/>
      <c r="AYW53" s="38"/>
      <c r="AYX53" s="38"/>
      <c r="AYY53" s="38"/>
      <c r="AYZ53" s="38"/>
      <c r="AZA53" s="38"/>
      <c r="AZB53" s="38"/>
      <c r="AZC53" s="38"/>
      <c r="AZD53" s="38"/>
      <c r="AZE53" s="38"/>
      <c r="AZF53" s="38"/>
      <c r="AZG53" s="38"/>
      <c r="AZH53" s="38"/>
      <c r="AZI53" s="38"/>
      <c r="AZJ53" s="38"/>
      <c r="AZK53" s="38"/>
      <c r="AZL53" s="38"/>
      <c r="AZM53" s="38"/>
      <c r="AZN53" s="38"/>
      <c r="AZO53" s="38"/>
      <c r="AZP53" s="38"/>
      <c r="AZQ53" s="38"/>
      <c r="AZR53" s="38"/>
      <c r="AZS53" s="38"/>
      <c r="AZT53" s="38"/>
      <c r="AZU53" s="38"/>
      <c r="AZV53" s="38"/>
      <c r="AZW53" s="38"/>
      <c r="AZX53" s="38"/>
      <c r="AZY53" s="38"/>
      <c r="AZZ53" s="38"/>
      <c r="BAA53" s="38"/>
      <c r="BAB53" s="38"/>
      <c r="BAC53" s="38"/>
      <c r="BAD53" s="38"/>
      <c r="BAE53" s="38"/>
      <c r="BAF53" s="38"/>
      <c r="BAG53" s="38"/>
      <c r="BAH53" s="38"/>
      <c r="BAI53" s="38"/>
      <c r="BAJ53" s="38"/>
      <c r="BAK53" s="38"/>
      <c r="BAL53" s="38"/>
      <c r="BAM53" s="38"/>
      <c r="BAN53" s="38"/>
      <c r="BAO53" s="38"/>
      <c r="BAP53" s="38"/>
      <c r="BAQ53" s="38"/>
      <c r="BAR53" s="38"/>
      <c r="BAS53" s="38"/>
      <c r="BAT53" s="38"/>
      <c r="BAU53" s="38"/>
      <c r="BAV53" s="38"/>
      <c r="BAW53" s="38"/>
      <c r="BAX53" s="38"/>
      <c r="BAY53" s="38"/>
      <c r="BAZ53" s="38"/>
      <c r="BBA53" s="38"/>
      <c r="BBB53" s="38"/>
      <c r="BBC53" s="38"/>
      <c r="BBD53" s="38"/>
      <c r="BBE53" s="38"/>
      <c r="BBF53" s="38"/>
      <c r="BBG53" s="38"/>
      <c r="BBH53" s="38"/>
      <c r="BBI53" s="38"/>
      <c r="BBJ53" s="38"/>
      <c r="BBK53" s="38"/>
      <c r="BBL53" s="38"/>
      <c r="BBM53" s="38"/>
      <c r="BBN53" s="38"/>
      <c r="BBO53" s="38"/>
      <c r="BBP53" s="38"/>
      <c r="BBQ53" s="38"/>
      <c r="BBR53" s="38"/>
      <c r="BBS53" s="38"/>
      <c r="BBT53" s="38"/>
      <c r="BBU53" s="38"/>
      <c r="BBV53" s="38"/>
      <c r="BBW53" s="38"/>
      <c r="BBX53" s="38"/>
      <c r="BBY53" s="38"/>
      <c r="BBZ53" s="38"/>
      <c r="BCA53" s="38"/>
      <c r="BCB53" s="38"/>
      <c r="BCC53" s="38"/>
      <c r="BCD53" s="38"/>
      <c r="BCE53" s="38"/>
      <c r="BCF53" s="38"/>
      <c r="BCG53" s="38"/>
      <c r="BCH53" s="38"/>
      <c r="BCI53" s="38"/>
      <c r="BCJ53" s="38"/>
      <c r="BCK53" s="38"/>
      <c r="BCL53" s="38"/>
      <c r="BCM53" s="38"/>
      <c r="BCN53" s="38"/>
      <c r="BCO53" s="38"/>
      <c r="BCP53" s="38"/>
      <c r="BCQ53" s="38"/>
      <c r="BCR53" s="38"/>
      <c r="BCS53" s="38"/>
      <c r="BCT53" s="38"/>
      <c r="BCU53" s="38"/>
      <c r="BCV53" s="38"/>
      <c r="BCW53" s="38"/>
      <c r="BCX53" s="38"/>
      <c r="BCY53" s="38"/>
      <c r="BCZ53" s="38"/>
      <c r="BDA53" s="38"/>
      <c r="BDB53" s="38"/>
      <c r="BDC53" s="38"/>
      <c r="BDD53" s="38"/>
      <c r="BDE53" s="38"/>
      <c r="BDF53" s="38"/>
      <c r="BDG53" s="38"/>
      <c r="BDH53" s="38"/>
      <c r="BDI53" s="38"/>
      <c r="BDJ53" s="38"/>
      <c r="BDK53" s="38"/>
      <c r="BDL53" s="38"/>
      <c r="BDM53" s="38"/>
      <c r="BDN53" s="38"/>
      <c r="BDO53" s="38"/>
      <c r="BDP53" s="38"/>
      <c r="BDQ53" s="38"/>
      <c r="BDR53" s="38"/>
      <c r="BDS53" s="38"/>
      <c r="BDT53" s="38"/>
      <c r="BDU53" s="38"/>
      <c r="BDV53" s="38"/>
      <c r="BDW53" s="38"/>
      <c r="BDX53" s="38"/>
      <c r="BDY53" s="38"/>
      <c r="BDZ53" s="38"/>
      <c r="BEA53" s="38"/>
      <c r="BEB53" s="38"/>
      <c r="BEC53" s="38"/>
      <c r="BED53" s="38"/>
      <c r="BEE53" s="38"/>
      <c r="BEF53" s="38"/>
      <c r="BEG53" s="38"/>
      <c r="BEH53" s="38"/>
      <c r="BEI53" s="38"/>
      <c r="BEJ53" s="38"/>
      <c r="BEK53" s="38"/>
      <c r="BEL53" s="38"/>
      <c r="BEM53" s="38"/>
      <c r="BEN53" s="38"/>
      <c r="BEO53" s="38"/>
      <c r="BEP53" s="38"/>
      <c r="BEQ53" s="38"/>
      <c r="BER53" s="38"/>
      <c r="BES53" s="38"/>
      <c r="BET53" s="38"/>
      <c r="BEU53" s="38"/>
      <c r="BEV53" s="38"/>
      <c r="BEW53" s="38"/>
      <c r="BEX53" s="38"/>
      <c r="BEY53" s="38"/>
      <c r="BEZ53" s="38"/>
      <c r="BFA53" s="38"/>
      <c r="BFB53" s="38"/>
      <c r="BFC53" s="38"/>
      <c r="BFD53" s="38"/>
      <c r="BFE53" s="38"/>
      <c r="BFF53" s="38"/>
      <c r="BFG53" s="38"/>
      <c r="BFH53" s="38"/>
      <c r="BFI53" s="38"/>
      <c r="BFJ53" s="38"/>
      <c r="BFK53" s="38"/>
      <c r="BFL53" s="38"/>
      <c r="BFM53" s="38"/>
      <c r="BFN53" s="38"/>
      <c r="BFO53" s="38"/>
      <c r="BFP53" s="38"/>
      <c r="BFQ53" s="38"/>
      <c r="BFR53" s="38"/>
      <c r="BFS53" s="38"/>
      <c r="BFT53" s="38"/>
      <c r="BFU53" s="38"/>
      <c r="BFV53" s="38"/>
      <c r="BFW53" s="38"/>
      <c r="BFX53" s="38"/>
      <c r="BFY53" s="38"/>
      <c r="BFZ53" s="38"/>
      <c r="BGA53" s="38"/>
      <c r="BGB53" s="38"/>
      <c r="BGC53" s="38"/>
      <c r="BGD53" s="38"/>
      <c r="BGE53" s="38"/>
      <c r="BGF53" s="38"/>
      <c r="BGG53" s="38"/>
      <c r="BGH53" s="38"/>
      <c r="BGI53" s="38"/>
      <c r="BGJ53" s="38"/>
      <c r="BGK53" s="38"/>
      <c r="BGL53" s="38"/>
      <c r="BGM53" s="38"/>
      <c r="BGN53" s="38"/>
      <c r="BGO53" s="38"/>
      <c r="BGP53" s="38"/>
      <c r="BGQ53" s="38"/>
      <c r="BGR53" s="38"/>
      <c r="BGS53" s="38"/>
      <c r="BGT53" s="38"/>
      <c r="BGU53" s="38"/>
      <c r="BGV53" s="38"/>
      <c r="BGW53" s="38"/>
      <c r="BGX53" s="38"/>
      <c r="BGY53" s="38"/>
      <c r="BGZ53" s="38"/>
      <c r="BHA53" s="38"/>
      <c r="BHB53" s="38"/>
      <c r="BHC53" s="38"/>
      <c r="BHD53" s="38"/>
      <c r="BHE53" s="38"/>
      <c r="BHF53" s="38"/>
      <c r="BHG53" s="38"/>
      <c r="BHH53" s="38"/>
      <c r="BHI53" s="38"/>
      <c r="BHJ53" s="38"/>
      <c r="BHK53" s="38"/>
      <c r="BHL53" s="38"/>
      <c r="BHM53" s="38"/>
      <c r="BHN53" s="38"/>
      <c r="BHO53" s="38"/>
      <c r="BHP53" s="38"/>
      <c r="BHQ53" s="38"/>
      <c r="BHR53" s="38"/>
      <c r="BHS53" s="38"/>
      <c r="BHT53" s="38"/>
      <c r="BHU53" s="38"/>
      <c r="BHV53" s="38"/>
      <c r="BHW53" s="38"/>
      <c r="BHX53" s="38"/>
      <c r="BHY53" s="38"/>
      <c r="BHZ53" s="38"/>
      <c r="BIA53" s="38"/>
      <c r="BIB53" s="38"/>
      <c r="BIC53" s="38"/>
      <c r="BID53" s="38"/>
      <c r="BIE53" s="38"/>
      <c r="BIF53" s="38"/>
      <c r="BIG53" s="38"/>
      <c r="BIH53" s="38"/>
      <c r="BII53" s="38"/>
      <c r="BIJ53" s="38"/>
      <c r="BIK53" s="38"/>
      <c r="BIL53" s="38"/>
      <c r="BIM53" s="38"/>
      <c r="BIN53" s="38"/>
      <c r="BIO53" s="38"/>
      <c r="BIP53" s="38"/>
      <c r="BIQ53" s="38"/>
      <c r="BIR53" s="38"/>
      <c r="BIS53" s="38"/>
      <c r="BIT53" s="38"/>
      <c r="BIU53" s="38"/>
      <c r="BIV53" s="38"/>
      <c r="BIW53" s="38"/>
      <c r="BIX53" s="38"/>
      <c r="BIY53" s="38"/>
      <c r="BIZ53" s="38"/>
      <c r="BJA53" s="38"/>
      <c r="BJB53" s="38"/>
      <c r="BJC53" s="38"/>
      <c r="BJD53" s="38"/>
      <c r="BJE53" s="38"/>
      <c r="BJF53" s="38"/>
      <c r="BJG53" s="38"/>
      <c r="BJH53" s="38"/>
      <c r="BJI53" s="38"/>
      <c r="BJJ53" s="38"/>
      <c r="BJK53" s="38"/>
      <c r="BJL53" s="38"/>
      <c r="BJM53" s="38"/>
      <c r="BJN53" s="38"/>
      <c r="BJO53" s="38"/>
      <c r="BJP53" s="38"/>
      <c r="BJQ53" s="38"/>
      <c r="BJR53" s="38"/>
      <c r="BJS53" s="38"/>
      <c r="BJT53" s="38"/>
      <c r="BJU53" s="38"/>
      <c r="BJV53" s="38"/>
      <c r="BJW53" s="38"/>
      <c r="BJX53" s="38"/>
      <c r="BJY53" s="38"/>
      <c r="BJZ53" s="38"/>
      <c r="BKA53" s="38"/>
      <c r="BKB53" s="38"/>
      <c r="BKC53" s="38"/>
      <c r="BKD53" s="38"/>
      <c r="BKE53" s="38"/>
      <c r="BKF53" s="38"/>
      <c r="BKG53" s="38"/>
      <c r="BKH53" s="38"/>
      <c r="BKI53" s="38"/>
      <c r="BKJ53" s="38"/>
      <c r="BKK53" s="38"/>
      <c r="BKL53" s="38"/>
      <c r="BKM53" s="38"/>
      <c r="BKN53" s="38"/>
      <c r="BKO53" s="38"/>
      <c r="BKP53" s="38"/>
      <c r="BKQ53" s="38"/>
      <c r="BKR53" s="38"/>
      <c r="BKS53" s="38"/>
      <c r="BKT53" s="38"/>
      <c r="BKU53" s="38"/>
      <c r="BKV53" s="38"/>
      <c r="BKW53" s="38"/>
      <c r="BKX53" s="38"/>
      <c r="BKY53" s="38"/>
      <c r="BKZ53" s="38"/>
      <c r="BLA53" s="38"/>
      <c r="BLB53" s="38"/>
      <c r="BLC53" s="38"/>
      <c r="BLD53" s="38"/>
      <c r="BLE53" s="38"/>
      <c r="BLF53" s="38"/>
      <c r="BLG53" s="38"/>
      <c r="BLH53" s="38"/>
      <c r="BLI53" s="38"/>
      <c r="BLJ53" s="38"/>
      <c r="BLK53" s="38"/>
      <c r="BLL53" s="38"/>
      <c r="BLM53" s="38"/>
      <c r="BLN53" s="38"/>
      <c r="BLO53" s="38"/>
      <c r="BLP53" s="38"/>
      <c r="BLQ53" s="38"/>
      <c r="BLR53" s="38"/>
      <c r="BLS53" s="38"/>
      <c r="BLT53" s="38"/>
      <c r="BLU53" s="38"/>
      <c r="BLV53" s="38"/>
      <c r="BLW53" s="38"/>
      <c r="BLX53" s="38"/>
      <c r="BLY53" s="38"/>
      <c r="BLZ53" s="38"/>
      <c r="BMA53" s="38"/>
      <c r="BMB53" s="38"/>
      <c r="BMC53" s="38"/>
      <c r="BMD53" s="38"/>
      <c r="BME53" s="38"/>
      <c r="BMF53" s="38"/>
      <c r="BMG53" s="38"/>
      <c r="BMH53" s="38"/>
      <c r="BMI53" s="38"/>
      <c r="BMJ53" s="38"/>
      <c r="BMK53" s="38"/>
      <c r="BML53" s="38"/>
      <c r="BMM53" s="38"/>
      <c r="BMN53" s="38"/>
      <c r="BMO53" s="38"/>
      <c r="BMP53" s="38"/>
      <c r="BMQ53" s="38"/>
      <c r="BMR53" s="38"/>
      <c r="BMS53" s="38"/>
      <c r="BMT53" s="38"/>
      <c r="BMU53" s="38"/>
      <c r="BMV53" s="38"/>
      <c r="BMW53" s="38"/>
      <c r="BMX53" s="38"/>
      <c r="BMY53" s="38"/>
      <c r="BMZ53" s="38"/>
      <c r="BNA53" s="38"/>
      <c r="BNB53" s="38"/>
      <c r="BNC53" s="38"/>
      <c r="BND53" s="38"/>
      <c r="BNE53" s="38"/>
      <c r="BNF53" s="38"/>
      <c r="BNG53" s="38"/>
      <c r="BNH53" s="38"/>
      <c r="BNI53" s="38"/>
      <c r="BNJ53" s="38"/>
      <c r="BNK53" s="38"/>
      <c r="BNL53" s="38"/>
      <c r="BNM53" s="38"/>
      <c r="BNN53" s="38"/>
      <c r="BNO53" s="38"/>
      <c r="BNP53" s="38"/>
      <c r="BNQ53" s="38"/>
      <c r="BNR53" s="38"/>
      <c r="BNS53" s="38"/>
      <c r="BNT53" s="38"/>
      <c r="BNU53" s="38"/>
      <c r="BNV53" s="38"/>
      <c r="BNW53" s="38"/>
      <c r="BNX53" s="38"/>
      <c r="BNY53" s="38"/>
      <c r="BNZ53" s="38"/>
      <c r="BOA53" s="38"/>
      <c r="BOB53" s="38"/>
      <c r="BOC53" s="38"/>
      <c r="BOD53" s="38"/>
      <c r="BOE53" s="38"/>
      <c r="BOF53" s="38"/>
      <c r="BOG53" s="38"/>
      <c r="BOH53" s="38"/>
      <c r="BOI53" s="38"/>
      <c r="BOJ53" s="38"/>
      <c r="BOK53" s="38"/>
      <c r="BOL53" s="38"/>
      <c r="BOM53" s="38"/>
      <c r="BON53" s="38"/>
      <c r="BOO53" s="38"/>
      <c r="BOP53" s="38"/>
      <c r="BOQ53" s="38"/>
      <c r="BOR53" s="38"/>
      <c r="BOS53" s="38"/>
      <c r="BOT53" s="38"/>
      <c r="BOU53" s="38"/>
      <c r="BOV53" s="38"/>
      <c r="BOW53" s="38"/>
      <c r="BOX53" s="38"/>
      <c r="BOY53" s="38"/>
      <c r="BOZ53" s="38"/>
      <c r="BPA53" s="38"/>
      <c r="BPB53" s="38"/>
      <c r="BPC53" s="38"/>
      <c r="BPD53" s="38"/>
      <c r="BPE53" s="38"/>
      <c r="BPF53" s="38"/>
      <c r="BPG53" s="38"/>
      <c r="BPH53" s="38"/>
      <c r="BPI53" s="38"/>
      <c r="BPJ53" s="38"/>
      <c r="BPK53" s="38"/>
      <c r="BPL53" s="38"/>
      <c r="BPM53" s="38"/>
      <c r="BPN53" s="38"/>
      <c r="BPO53" s="38"/>
      <c r="BPP53" s="38"/>
      <c r="BPQ53" s="38"/>
      <c r="BPR53" s="38"/>
      <c r="BPS53" s="38"/>
      <c r="BPT53" s="38"/>
      <c r="BPU53" s="38"/>
      <c r="BPV53" s="38"/>
      <c r="BPW53" s="38"/>
      <c r="BPX53" s="38"/>
      <c r="BPY53" s="38"/>
      <c r="BPZ53" s="38"/>
      <c r="BQA53" s="38"/>
      <c r="BQB53" s="38"/>
      <c r="BQC53" s="38"/>
      <c r="BQD53" s="38"/>
      <c r="BQE53" s="38"/>
      <c r="BQF53" s="38"/>
      <c r="BQG53" s="38"/>
      <c r="BQH53" s="38"/>
      <c r="BQI53" s="38"/>
      <c r="BQJ53" s="38"/>
      <c r="BQK53" s="38"/>
      <c r="BQL53" s="38"/>
      <c r="BQM53" s="38"/>
      <c r="BQN53" s="38"/>
      <c r="BQO53" s="38"/>
      <c r="BQP53" s="38"/>
      <c r="BQQ53" s="38"/>
      <c r="BQR53" s="38"/>
      <c r="BQS53" s="38"/>
      <c r="BQT53" s="38"/>
      <c r="BQU53" s="38"/>
      <c r="BQV53" s="38"/>
      <c r="BQW53" s="38"/>
      <c r="BQX53" s="38"/>
      <c r="BQY53" s="38"/>
      <c r="BQZ53" s="38"/>
      <c r="BRA53" s="38"/>
      <c r="BRB53" s="38"/>
      <c r="BRC53" s="38"/>
      <c r="BRD53" s="38"/>
      <c r="BRE53" s="38"/>
      <c r="BRF53" s="38"/>
      <c r="BRG53" s="38"/>
      <c r="BRH53" s="38"/>
      <c r="BRI53" s="38"/>
      <c r="BRJ53" s="38"/>
      <c r="BRK53" s="38"/>
      <c r="BRL53" s="38"/>
      <c r="BRM53" s="38"/>
      <c r="BRN53" s="38"/>
      <c r="BRO53" s="38"/>
      <c r="BRP53" s="38"/>
      <c r="BRQ53" s="38"/>
      <c r="BRR53" s="38"/>
      <c r="BRS53" s="38"/>
      <c r="BRT53" s="38"/>
      <c r="BRU53" s="38"/>
      <c r="BRV53" s="38"/>
      <c r="BRW53" s="38"/>
      <c r="BRX53" s="38"/>
      <c r="BRY53" s="38"/>
      <c r="BRZ53" s="38"/>
      <c r="BSA53" s="38"/>
      <c r="BSB53" s="38"/>
      <c r="BSC53" s="38"/>
      <c r="BSD53" s="38"/>
      <c r="BSE53" s="38"/>
      <c r="BSF53" s="38"/>
      <c r="BSG53" s="38"/>
      <c r="BSH53" s="38"/>
      <c r="BSI53" s="38"/>
      <c r="BSJ53" s="38"/>
      <c r="BSK53" s="38"/>
      <c r="BSL53" s="38"/>
      <c r="BSM53" s="38"/>
      <c r="BSN53" s="38"/>
      <c r="BSO53" s="38"/>
      <c r="BSP53" s="38"/>
      <c r="BSQ53" s="38"/>
      <c r="BSR53" s="38"/>
      <c r="BSS53" s="38"/>
      <c r="BST53" s="38"/>
      <c r="BSU53" s="38"/>
      <c r="BSV53" s="38"/>
      <c r="BSW53" s="38"/>
      <c r="BSX53" s="38"/>
      <c r="BSY53" s="38"/>
      <c r="BSZ53" s="38"/>
      <c r="BTA53" s="38"/>
      <c r="BTB53" s="38"/>
      <c r="BTC53" s="38"/>
      <c r="BTD53" s="38"/>
      <c r="BTE53" s="38"/>
      <c r="BTF53" s="38"/>
      <c r="BTG53" s="38"/>
      <c r="BTH53" s="38"/>
      <c r="BTI53" s="38"/>
      <c r="BTJ53" s="38"/>
      <c r="BTK53" s="38"/>
      <c r="BTL53" s="38"/>
      <c r="BTM53" s="38"/>
      <c r="BTN53" s="38"/>
      <c r="BTO53" s="38"/>
      <c r="BTP53" s="38"/>
      <c r="BTQ53" s="38"/>
      <c r="BTR53" s="38"/>
      <c r="BTS53" s="38"/>
      <c r="BTT53" s="38"/>
      <c r="BTU53" s="38"/>
      <c r="BTV53" s="38"/>
      <c r="BTW53" s="38"/>
      <c r="BTX53" s="38"/>
      <c r="BTY53" s="38"/>
      <c r="BTZ53" s="38"/>
      <c r="BUA53" s="38"/>
      <c r="BUB53" s="38"/>
      <c r="BUC53" s="38"/>
      <c r="BUD53" s="38"/>
      <c r="BUE53" s="38"/>
      <c r="BUF53" s="38"/>
      <c r="BUG53" s="38"/>
      <c r="BUH53" s="38"/>
      <c r="BUI53" s="38"/>
      <c r="BUJ53" s="38"/>
      <c r="BUK53" s="38"/>
      <c r="BUL53" s="38"/>
      <c r="BUM53" s="38"/>
      <c r="BUN53" s="38"/>
      <c r="BUO53" s="38"/>
      <c r="BUP53" s="38"/>
      <c r="BUQ53" s="38"/>
      <c r="BUR53" s="38"/>
      <c r="BUS53" s="38"/>
      <c r="BUT53" s="38"/>
      <c r="BUU53" s="38"/>
      <c r="BUV53" s="38"/>
      <c r="BUW53" s="38"/>
      <c r="BUX53" s="38"/>
      <c r="BUY53" s="38"/>
      <c r="BUZ53" s="38"/>
      <c r="BVA53" s="38"/>
      <c r="BVB53" s="38"/>
      <c r="BVC53" s="38"/>
      <c r="BVD53" s="38"/>
      <c r="BVE53" s="38"/>
      <c r="BVF53" s="38"/>
      <c r="BVG53" s="38"/>
      <c r="BVH53" s="38"/>
      <c r="BVI53" s="38"/>
      <c r="BVJ53" s="38"/>
      <c r="BVK53" s="38"/>
      <c r="BVL53" s="38"/>
      <c r="BVM53" s="38"/>
      <c r="BVN53" s="38"/>
      <c r="BVO53" s="38"/>
      <c r="BVP53" s="38"/>
      <c r="BVQ53" s="38"/>
      <c r="BVR53" s="38"/>
      <c r="BVS53" s="38"/>
      <c r="BVT53" s="38"/>
      <c r="BVU53" s="38"/>
      <c r="BVV53" s="38"/>
      <c r="BVW53" s="38"/>
      <c r="BVX53" s="38"/>
      <c r="BVY53" s="38"/>
      <c r="BVZ53" s="38"/>
      <c r="BWA53" s="38"/>
      <c r="BWB53" s="38"/>
      <c r="BWC53" s="38"/>
      <c r="BWD53" s="38"/>
      <c r="BWE53" s="38"/>
      <c r="BWF53" s="38"/>
      <c r="BWG53" s="38"/>
      <c r="BWH53" s="38"/>
      <c r="BWI53" s="38"/>
      <c r="BWJ53" s="38"/>
      <c r="BWK53" s="38"/>
      <c r="BWL53" s="38"/>
      <c r="BWM53" s="38"/>
      <c r="BWN53" s="38"/>
      <c r="BWO53" s="38"/>
      <c r="BWP53" s="38"/>
      <c r="BWQ53" s="38"/>
      <c r="BWR53" s="38"/>
      <c r="BWS53" s="38"/>
      <c r="BWT53" s="38"/>
      <c r="BWU53" s="38"/>
      <c r="BWV53" s="38"/>
      <c r="BWW53" s="38"/>
      <c r="BWX53" s="38"/>
      <c r="BWY53" s="38"/>
      <c r="BWZ53" s="38"/>
      <c r="BXA53" s="38"/>
      <c r="BXB53" s="38"/>
      <c r="BXC53" s="38"/>
      <c r="BXD53" s="38"/>
      <c r="BXE53" s="38"/>
      <c r="BXF53" s="38"/>
      <c r="BXG53" s="38"/>
      <c r="BXH53" s="38"/>
      <c r="BXI53" s="38"/>
      <c r="BXJ53" s="38"/>
      <c r="BXK53" s="38"/>
      <c r="BXL53" s="38"/>
      <c r="BXM53" s="38"/>
      <c r="BXN53" s="38"/>
      <c r="BXO53" s="38"/>
      <c r="BXP53" s="38"/>
      <c r="BXQ53" s="38"/>
      <c r="BXR53" s="38"/>
      <c r="BXS53" s="38"/>
      <c r="BXT53" s="38"/>
      <c r="BXU53" s="38"/>
      <c r="BXV53" s="38"/>
      <c r="BXW53" s="38"/>
      <c r="BXX53" s="38"/>
      <c r="BXY53" s="38"/>
      <c r="BXZ53" s="38"/>
      <c r="BYA53" s="38"/>
      <c r="BYB53" s="38"/>
      <c r="BYC53" s="38"/>
      <c r="BYD53" s="38"/>
      <c r="BYE53" s="38"/>
      <c r="BYF53" s="38"/>
      <c r="BYG53" s="38"/>
      <c r="BYH53" s="38"/>
      <c r="BYI53" s="38"/>
      <c r="BYJ53" s="38"/>
      <c r="BYK53" s="38"/>
      <c r="BYL53" s="38"/>
      <c r="BYM53" s="38"/>
      <c r="BYN53" s="38"/>
      <c r="BYO53" s="38"/>
      <c r="BYP53" s="38"/>
      <c r="BYQ53" s="38"/>
      <c r="BYR53" s="38"/>
      <c r="BYS53" s="38"/>
      <c r="BYT53" s="38"/>
      <c r="BYU53" s="38"/>
      <c r="BYV53" s="38"/>
      <c r="BYW53" s="38"/>
      <c r="BYX53" s="38"/>
      <c r="BYY53" s="38"/>
      <c r="BYZ53" s="38"/>
      <c r="BZA53" s="38"/>
      <c r="BZB53" s="38"/>
      <c r="BZC53" s="38"/>
      <c r="BZD53" s="38"/>
      <c r="BZE53" s="38"/>
      <c r="BZF53" s="38"/>
      <c r="BZG53" s="38"/>
      <c r="BZH53" s="38"/>
      <c r="BZI53" s="38"/>
      <c r="BZJ53" s="38"/>
      <c r="BZK53" s="38"/>
      <c r="BZL53" s="38"/>
      <c r="BZM53" s="38"/>
      <c r="BZN53" s="38"/>
      <c r="BZO53" s="38"/>
      <c r="BZP53" s="38"/>
      <c r="BZQ53" s="38"/>
      <c r="BZR53" s="38"/>
      <c r="BZS53" s="38"/>
      <c r="BZT53" s="38"/>
      <c r="BZU53" s="38"/>
      <c r="BZV53" s="38"/>
      <c r="BZW53" s="38"/>
      <c r="BZX53" s="38"/>
      <c r="BZY53" s="38"/>
      <c r="BZZ53" s="38"/>
      <c r="CAA53" s="38"/>
      <c r="CAB53" s="38"/>
      <c r="CAC53" s="38"/>
      <c r="CAD53" s="38"/>
      <c r="CAE53" s="38"/>
      <c r="CAF53" s="38"/>
      <c r="CAG53" s="38"/>
      <c r="CAH53" s="38"/>
      <c r="CAI53" s="38"/>
      <c r="CAJ53" s="38"/>
      <c r="CAK53" s="38"/>
      <c r="CAL53" s="38"/>
      <c r="CAM53" s="38"/>
      <c r="CAN53" s="38"/>
      <c r="CAO53" s="38"/>
      <c r="CAP53" s="38"/>
      <c r="CAQ53" s="38"/>
      <c r="CAR53" s="38"/>
      <c r="CAS53" s="38"/>
      <c r="CAT53" s="38"/>
      <c r="CAU53" s="38"/>
      <c r="CAV53" s="38"/>
      <c r="CAW53" s="38"/>
      <c r="CAX53" s="38"/>
      <c r="CAY53" s="38"/>
      <c r="CAZ53" s="38"/>
      <c r="CBA53" s="38"/>
      <c r="CBB53" s="38"/>
      <c r="CBC53" s="38"/>
      <c r="CBD53" s="38"/>
      <c r="CBE53" s="38"/>
      <c r="CBF53" s="38"/>
      <c r="CBG53" s="38"/>
      <c r="CBH53" s="38"/>
      <c r="CBI53" s="38"/>
      <c r="CBJ53" s="38"/>
      <c r="CBK53" s="38"/>
      <c r="CBL53" s="38"/>
      <c r="CBM53" s="38"/>
      <c r="CBN53" s="38"/>
      <c r="CBO53" s="38"/>
      <c r="CBP53" s="38"/>
      <c r="CBQ53" s="38"/>
      <c r="CBR53" s="38"/>
      <c r="CBS53" s="38"/>
      <c r="CBT53" s="38"/>
      <c r="CBU53" s="38"/>
      <c r="CBV53" s="38"/>
      <c r="CBW53" s="38"/>
      <c r="CBX53" s="38"/>
      <c r="CBY53" s="38"/>
      <c r="CBZ53" s="38"/>
      <c r="CCA53" s="38"/>
      <c r="CCB53" s="38"/>
      <c r="CCC53" s="38"/>
      <c r="CCD53" s="38"/>
      <c r="CCE53" s="38"/>
      <c r="CCF53" s="38"/>
      <c r="CCG53" s="38"/>
      <c r="CCH53" s="38"/>
      <c r="CCI53" s="38"/>
      <c r="CCJ53" s="38"/>
      <c r="CCK53" s="38"/>
      <c r="CCL53" s="38"/>
      <c r="CCM53" s="38"/>
      <c r="CCN53" s="38"/>
      <c r="CCO53" s="38"/>
      <c r="CCP53" s="38"/>
      <c r="CCQ53" s="38"/>
      <c r="CCR53" s="38"/>
      <c r="CCS53" s="38"/>
      <c r="CCT53" s="38"/>
      <c r="CCU53" s="38"/>
      <c r="CCV53" s="38"/>
      <c r="CCW53" s="38"/>
      <c r="CCX53" s="38"/>
      <c r="CCY53" s="38"/>
      <c r="CCZ53" s="38"/>
      <c r="CDA53" s="38"/>
      <c r="CDB53" s="38"/>
      <c r="CDC53" s="38"/>
      <c r="CDD53" s="38"/>
      <c r="CDE53" s="38"/>
      <c r="CDF53" s="38"/>
      <c r="CDG53" s="38"/>
      <c r="CDH53" s="38"/>
      <c r="CDI53" s="38"/>
      <c r="CDJ53" s="38"/>
      <c r="CDK53" s="38"/>
      <c r="CDL53" s="38"/>
      <c r="CDM53" s="38"/>
      <c r="CDN53" s="38"/>
      <c r="CDO53" s="38"/>
      <c r="CDP53" s="38"/>
      <c r="CDQ53" s="38"/>
      <c r="CDR53" s="38"/>
      <c r="CDS53" s="38"/>
      <c r="CDT53" s="38"/>
      <c r="CDU53" s="38"/>
      <c r="CDV53" s="38"/>
      <c r="CDW53" s="38"/>
      <c r="CDX53" s="38"/>
      <c r="CDY53" s="38"/>
      <c r="CDZ53" s="38"/>
      <c r="CEA53" s="38"/>
      <c r="CEB53" s="38"/>
      <c r="CEC53" s="38"/>
      <c r="CED53" s="38"/>
      <c r="CEE53" s="38"/>
      <c r="CEF53" s="38"/>
      <c r="CEG53" s="38"/>
      <c r="CEH53" s="38"/>
      <c r="CEI53" s="38"/>
      <c r="CEJ53" s="38"/>
      <c r="CEK53" s="38"/>
      <c r="CEL53" s="38"/>
      <c r="CEM53" s="38"/>
      <c r="CEN53" s="38"/>
      <c r="CEO53" s="38"/>
      <c r="CEP53" s="38"/>
      <c r="CEQ53" s="38"/>
      <c r="CER53" s="38"/>
      <c r="CES53" s="38"/>
      <c r="CET53" s="38"/>
      <c r="CEU53" s="38"/>
      <c r="CEV53" s="38"/>
      <c r="CEW53" s="38"/>
      <c r="CEX53" s="38"/>
      <c r="CEY53" s="38"/>
      <c r="CEZ53" s="38"/>
      <c r="CFA53" s="38"/>
      <c r="CFB53" s="38"/>
      <c r="CFC53" s="38"/>
      <c r="CFD53" s="38"/>
      <c r="CFE53" s="38"/>
      <c r="CFF53" s="38"/>
      <c r="CFG53" s="38"/>
      <c r="CFH53" s="38"/>
      <c r="CFI53" s="38"/>
      <c r="CFJ53" s="38"/>
      <c r="CFK53" s="38"/>
      <c r="CFL53" s="38"/>
      <c r="CFM53" s="38"/>
      <c r="CFN53" s="38"/>
      <c r="CFO53" s="38"/>
      <c r="CFP53" s="38"/>
      <c r="CFQ53" s="38"/>
      <c r="CFR53" s="38"/>
      <c r="CFS53" s="38"/>
      <c r="CFT53" s="38"/>
      <c r="CFU53" s="38"/>
      <c r="CFV53" s="38"/>
      <c r="CFW53" s="38"/>
      <c r="CFX53" s="38"/>
      <c r="CFY53" s="38"/>
      <c r="CFZ53" s="38"/>
      <c r="CGA53" s="38"/>
      <c r="CGB53" s="38"/>
      <c r="CGC53" s="38"/>
      <c r="CGD53" s="38"/>
      <c r="CGE53" s="38"/>
      <c r="CGF53" s="38"/>
      <c r="CGG53" s="38"/>
      <c r="CGH53" s="38"/>
      <c r="CGI53" s="38"/>
      <c r="CGJ53" s="38"/>
      <c r="CGK53" s="38"/>
      <c r="CGL53" s="38"/>
      <c r="CGM53" s="38"/>
      <c r="CGN53" s="38"/>
      <c r="CGO53" s="38"/>
      <c r="CGP53" s="38"/>
      <c r="CGQ53" s="38"/>
      <c r="CGR53" s="38"/>
      <c r="CGS53" s="38"/>
      <c r="CGT53" s="38"/>
      <c r="CGU53" s="38"/>
      <c r="CGV53" s="38"/>
      <c r="CGW53" s="38"/>
      <c r="CGX53" s="38"/>
      <c r="CGY53" s="38"/>
      <c r="CGZ53" s="38"/>
      <c r="CHA53" s="38"/>
      <c r="CHB53" s="38"/>
      <c r="CHC53" s="38"/>
      <c r="CHD53" s="38"/>
      <c r="CHE53" s="38"/>
      <c r="CHF53" s="38"/>
      <c r="CHG53" s="38"/>
      <c r="CHH53" s="38"/>
      <c r="CHI53" s="38"/>
      <c r="CHJ53" s="38"/>
      <c r="CHK53" s="38"/>
      <c r="CHL53" s="38"/>
      <c r="CHM53" s="38"/>
      <c r="CHN53" s="38"/>
      <c r="CHO53" s="38"/>
      <c r="CHP53" s="38"/>
      <c r="CHQ53" s="38"/>
      <c r="CHR53" s="38"/>
      <c r="CHS53" s="38"/>
      <c r="CHT53" s="38"/>
      <c r="CHU53" s="38"/>
      <c r="CHV53" s="38"/>
      <c r="CHW53" s="38"/>
      <c r="CHX53" s="38"/>
      <c r="CHY53" s="38"/>
      <c r="CHZ53" s="38"/>
      <c r="CIA53" s="38"/>
      <c r="CIB53" s="38"/>
      <c r="CIC53" s="38"/>
      <c r="CID53" s="38"/>
      <c r="CIE53" s="38"/>
      <c r="CIF53" s="38"/>
      <c r="CIG53" s="38"/>
      <c r="CIH53" s="38"/>
      <c r="CII53" s="38"/>
      <c r="CIJ53" s="38"/>
      <c r="CIK53" s="38"/>
      <c r="CIL53" s="38"/>
      <c r="CIM53" s="38"/>
      <c r="CIN53" s="38"/>
      <c r="CIO53" s="38"/>
      <c r="CIP53" s="38"/>
      <c r="CIQ53" s="38"/>
      <c r="CIR53" s="38"/>
      <c r="CIS53" s="38"/>
      <c r="CIT53" s="38"/>
      <c r="CIU53" s="38"/>
      <c r="CIV53" s="38"/>
      <c r="CIW53" s="38"/>
      <c r="CIX53" s="38"/>
      <c r="CIY53" s="38"/>
      <c r="CIZ53" s="38"/>
      <c r="CJA53" s="38"/>
      <c r="CJB53" s="38"/>
      <c r="CJC53" s="38"/>
      <c r="CJD53" s="38"/>
      <c r="CJE53" s="38"/>
      <c r="CJF53" s="38"/>
      <c r="CJG53" s="38"/>
      <c r="CJH53" s="38"/>
      <c r="CJI53" s="38"/>
      <c r="CJJ53" s="38"/>
      <c r="CJK53" s="38"/>
      <c r="CJL53" s="38"/>
      <c r="CJM53" s="38"/>
      <c r="CJN53" s="38"/>
      <c r="CJO53" s="38"/>
      <c r="CJP53" s="38"/>
      <c r="CJQ53" s="38"/>
      <c r="CJR53" s="38"/>
      <c r="CJS53" s="38"/>
      <c r="CJT53" s="38"/>
      <c r="CJU53" s="38"/>
      <c r="CJV53" s="38"/>
      <c r="CJW53" s="38"/>
      <c r="CJX53" s="38"/>
      <c r="CJY53" s="38"/>
      <c r="CJZ53" s="38"/>
      <c r="CKA53" s="38"/>
      <c r="CKB53" s="38"/>
      <c r="CKC53" s="38"/>
      <c r="CKD53" s="38"/>
      <c r="CKE53" s="38"/>
      <c r="CKF53" s="38"/>
      <c r="CKG53" s="38"/>
      <c r="CKH53" s="38"/>
      <c r="CKI53" s="38"/>
      <c r="CKJ53" s="38"/>
      <c r="CKK53" s="38"/>
      <c r="CKL53" s="38"/>
      <c r="CKM53" s="38"/>
      <c r="CKN53" s="38"/>
      <c r="CKO53" s="38"/>
      <c r="CKP53" s="38"/>
      <c r="CKQ53" s="38"/>
      <c r="CKR53" s="38"/>
      <c r="CKS53" s="38"/>
      <c r="CKT53" s="38"/>
      <c r="CKU53" s="38"/>
      <c r="CKV53" s="38"/>
      <c r="CKW53" s="38"/>
      <c r="CKX53" s="38"/>
      <c r="CKY53" s="38"/>
      <c r="CKZ53" s="38"/>
      <c r="CLA53" s="38"/>
      <c r="CLB53" s="38"/>
      <c r="CLC53" s="38"/>
      <c r="CLD53" s="38"/>
      <c r="CLE53" s="38"/>
      <c r="CLF53" s="38"/>
      <c r="CLG53" s="38"/>
      <c r="CLH53" s="38"/>
      <c r="CLI53" s="38"/>
      <c r="CLJ53" s="38"/>
      <c r="CLK53" s="38"/>
      <c r="CLL53" s="38"/>
      <c r="CLM53" s="38"/>
      <c r="CLN53" s="38"/>
      <c r="CLO53" s="38"/>
      <c r="CLP53" s="38"/>
      <c r="CLQ53" s="38"/>
      <c r="CLR53" s="38"/>
      <c r="CLS53" s="38"/>
      <c r="CLT53" s="38"/>
      <c r="CLU53" s="38"/>
      <c r="CLV53" s="38"/>
      <c r="CLW53" s="38"/>
      <c r="CLX53" s="38"/>
      <c r="CLY53" s="38"/>
      <c r="CLZ53" s="38"/>
      <c r="CMA53" s="38"/>
      <c r="CMB53" s="38"/>
      <c r="CMC53" s="38"/>
      <c r="CMD53" s="38"/>
      <c r="CME53" s="38"/>
      <c r="CMF53" s="38"/>
      <c r="CMG53" s="38"/>
      <c r="CMH53" s="38"/>
      <c r="CMI53" s="38"/>
      <c r="CMJ53" s="38"/>
      <c r="CMK53" s="38"/>
      <c r="CML53" s="38"/>
      <c r="CMM53" s="38"/>
      <c r="CMN53" s="38"/>
      <c r="CMO53" s="38"/>
      <c r="CMP53" s="38"/>
      <c r="CMQ53" s="38"/>
      <c r="CMR53" s="38"/>
      <c r="CMS53" s="38"/>
      <c r="CMT53" s="38"/>
      <c r="CMU53" s="38"/>
      <c r="CMV53" s="38"/>
      <c r="CMW53" s="38"/>
      <c r="CMX53" s="38"/>
      <c r="CMY53" s="38"/>
      <c r="CMZ53" s="38"/>
      <c r="CNA53" s="38"/>
      <c r="CNB53" s="38"/>
      <c r="CNC53" s="38"/>
      <c r="CND53" s="38"/>
      <c r="CNE53" s="38"/>
      <c r="CNF53" s="38"/>
      <c r="CNG53" s="38"/>
      <c r="CNH53" s="38"/>
      <c r="CNI53" s="38"/>
      <c r="CNJ53" s="38"/>
      <c r="CNK53" s="38"/>
      <c r="CNL53" s="38"/>
      <c r="CNM53" s="38"/>
      <c r="CNN53" s="38"/>
      <c r="CNO53" s="38"/>
      <c r="CNP53" s="38"/>
      <c r="CNQ53" s="38"/>
      <c r="CNR53" s="38"/>
      <c r="CNS53" s="38"/>
      <c r="CNT53" s="38"/>
      <c r="CNU53" s="38"/>
      <c r="CNV53" s="38"/>
      <c r="CNW53" s="38"/>
      <c r="CNX53" s="38"/>
      <c r="CNY53" s="38"/>
      <c r="CNZ53" s="38"/>
      <c r="COA53" s="38"/>
      <c r="COB53" s="38"/>
      <c r="COC53" s="38"/>
      <c r="COD53" s="38"/>
      <c r="COE53" s="38"/>
      <c r="COF53" s="38"/>
      <c r="COG53" s="38"/>
      <c r="COH53" s="38"/>
      <c r="COI53" s="38"/>
      <c r="COJ53" s="38"/>
      <c r="COK53" s="38"/>
      <c r="COL53" s="38"/>
      <c r="COM53" s="38"/>
      <c r="CON53" s="38"/>
      <c r="COO53" s="38"/>
      <c r="COP53" s="38"/>
      <c r="COQ53" s="38"/>
      <c r="COR53" s="38"/>
      <c r="COS53" s="38"/>
      <c r="COT53" s="38"/>
      <c r="COU53" s="38"/>
      <c r="COV53" s="38"/>
      <c r="COW53" s="38"/>
      <c r="COX53" s="38"/>
      <c r="COY53" s="38"/>
      <c r="COZ53" s="38"/>
      <c r="CPA53" s="38"/>
      <c r="CPB53" s="38"/>
      <c r="CPC53" s="38"/>
      <c r="CPD53" s="38"/>
      <c r="CPE53" s="38"/>
      <c r="CPF53" s="38"/>
      <c r="CPG53" s="38"/>
      <c r="CPH53" s="38"/>
      <c r="CPI53" s="38"/>
      <c r="CPJ53" s="38"/>
      <c r="CPK53" s="38"/>
      <c r="CPL53" s="38"/>
      <c r="CPM53" s="38"/>
      <c r="CPN53" s="38"/>
      <c r="CPO53" s="38"/>
      <c r="CPP53" s="38"/>
      <c r="CPQ53" s="38"/>
      <c r="CPR53" s="38"/>
      <c r="CPS53" s="38"/>
      <c r="CPT53" s="38"/>
      <c r="CPU53" s="38"/>
      <c r="CPV53" s="38"/>
      <c r="CPW53" s="38"/>
      <c r="CPX53" s="38"/>
      <c r="CPY53" s="38"/>
      <c r="CPZ53" s="38"/>
      <c r="CQA53" s="38"/>
      <c r="CQB53" s="38"/>
      <c r="CQC53" s="38"/>
      <c r="CQD53" s="38"/>
      <c r="CQE53" s="38"/>
      <c r="CQF53" s="38"/>
      <c r="CQG53" s="38"/>
      <c r="CQH53" s="38"/>
      <c r="CQI53" s="38"/>
      <c r="CQJ53" s="38"/>
      <c r="CQK53" s="38"/>
      <c r="CQL53" s="38"/>
      <c r="CQM53" s="38"/>
      <c r="CQN53" s="38"/>
      <c r="CQO53" s="38"/>
      <c r="CQP53" s="38"/>
      <c r="CQQ53" s="38"/>
      <c r="CQR53" s="38"/>
      <c r="CQS53" s="38"/>
      <c r="CQT53" s="38"/>
      <c r="CQU53" s="38"/>
      <c r="CQV53" s="38"/>
      <c r="CQW53" s="38"/>
      <c r="CQX53" s="38"/>
      <c r="CQY53" s="38"/>
      <c r="CQZ53" s="38"/>
      <c r="CRA53" s="38"/>
      <c r="CRB53" s="38"/>
      <c r="CRC53" s="38"/>
      <c r="CRD53" s="38"/>
      <c r="CRE53" s="38"/>
      <c r="CRF53" s="38"/>
      <c r="CRG53" s="38"/>
      <c r="CRH53" s="38"/>
      <c r="CRI53" s="38"/>
      <c r="CRJ53" s="38"/>
      <c r="CRK53" s="38"/>
      <c r="CRL53" s="38"/>
      <c r="CRM53" s="38"/>
      <c r="CRN53" s="38"/>
      <c r="CRO53" s="38"/>
      <c r="CRP53" s="38"/>
      <c r="CRQ53" s="38"/>
      <c r="CRR53" s="38"/>
      <c r="CRS53" s="38"/>
      <c r="CRT53" s="38"/>
      <c r="CRU53" s="38"/>
      <c r="CRV53" s="38"/>
      <c r="CRW53" s="38"/>
      <c r="CRX53" s="38"/>
      <c r="CRY53" s="38"/>
      <c r="CRZ53" s="38"/>
      <c r="CSA53" s="38"/>
      <c r="CSB53" s="38"/>
      <c r="CSC53" s="38"/>
      <c r="CSD53" s="38"/>
      <c r="CSE53" s="38"/>
      <c r="CSF53" s="38"/>
      <c r="CSG53" s="38"/>
      <c r="CSH53" s="38"/>
      <c r="CSI53" s="38"/>
      <c r="CSJ53" s="38"/>
      <c r="CSK53" s="38"/>
      <c r="CSL53" s="38"/>
      <c r="CSM53" s="38"/>
      <c r="CSN53" s="38"/>
      <c r="CSO53" s="38"/>
      <c r="CSP53" s="38"/>
      <c r="CSQ53" s="38"/>
      <c r="CSR53" s="38"/>
      <c r="CSS53" s="38"/>
      <c r="CST53" s="38"/>
      <c r="CSU53" s="38"/>
      <c r="CSV53" s="38"/>
      <c r="CSW53" s="38"/>
      <c r="CSX53" s="38"/>
      <c r="CSY53" s="38"/>
      <c r="CSZ53" s="38"/>
      <c r="CTA53" s="38"/>
      <c r="CTB53" s="38"/>
      <c r="CTC53" s="38"/>
      <c r="CTD53" s="38"/>
      <c r="CTE53" s="38"/>
      <c r="CTF53" s="38"/>
      <c r="CTG53" s="38"/>
      <c r="CTH53" s="38"/>
      <c r="CTI53" s="38"/>
      <c r="CTJ53" s="38"/>
      <c r="CTK53" s="38"/>
      <c r="CTL53" s="38"/>
      <c r="CTM53" s="38"/>
      <c r="CTN53" s="38"/>
      <c r="CTO53" s="38"/>
      <c r="CTP53" s="38"/>
      <c r="CTQ53" s="38"/>
      <c r="CTR53" s="38"/>
      <c r="CTS53" s="38"/>
      <c r="CTT53" s="38"/>
      <c r="CTU53" s="38"/>
      <c r="CTV53" s="38"/>
      <c r="CTW53" s="38"/>
      <c r="CTX53" s="38"/>
      <c r="CTY53" s="38"/>
      <c r="CTZ53" s="38"/>
      <c r="CUA53" s="38"/>
      <c r="CUB53" s="38"/>
      <c r="CUC53" s="38"/>
      <c r="CUD53" s="38"/>
      <c r="CUE53" s="38"/>
      <c r="CUF53" s="38"/>
      <c r="CUG53" s="38"/>
      <c r="CUH53" s="38"/>
      <c r="CUI53" s="38"/>
      <c r="CUJ53" s="38"/>
      <c r="CUK53" s="38"/>
      <c r="CUL53" s="38"/>
      <c r="CUM53" s="38"/>
      <c r="CUN53" s="38"/>
      <c r="CUO53" s="38"/>
      <c r="CUP53" s="38"/>
      <c r="CUQ53" s="38"/>
      <c r="CUR53" s="38"/>
      <c r="CUS53" s="38"/>
      <c r="CUT53" s="38"/>
      <c r="CUU53" s="38"/>
      <c r="CUV53" s="38"/>
      <c r="CUW53" s="38"/>
      <c r="CUX53" s="38"/>
      <c r="CUY53" s="38"/>
      <c r="CUZ53" s="38"/>
      <c r="CVA53" s="38"/>
      <c r="CVB53" s="38"/>
      <c r="CVC53" s="38"/>
      <c r="CVD53" s="38"/>
      <c r="CVE53" s="38"/>
      <c r="CVF53" s="38"/>
      <c r="CVG53" s="38"/>
      <c r="CVH53" s="38"/>
      <c r="CVI53" s="38"/>
      <c r="CVJ53" s="38"/>
      <c r="CVK53" s="38"/>
      <c r="CVL53" s="38"/>
      <c r="CVM53" s="38"/>
      <c r="CVN53" s="38"/>
      <c r="CVO53" s="38"/>
      <c r="CVP53" s="38"/>
      <c r="CVQ53" s="38"/>
      <c r="CVR53" s="38"/>
      <c r="CVS53" s="38"/>
      <c r="CVT53" s="38"/>
      <c r="CVU53" s="38"/>
      <c r="CVV53" s="38"/>
      <c r="CVW53" s="38"/>
      <c r="CVX53" s="38"/>
      <c r="CVY53" s="38"/>
      <c r="CVZ53" s="38"/>
      <c r="CWA53" s="38"/>
      <c r="CWB53" s="38"/>
      <c r="CWC53" s="38"/>
      <c r="CWD53" s="38"/>
      <c r="CWE53" s="38"/>
      <c r="CWF53" s="38"/>
      <c r="CWG53" s="38"/>
      <c r="CWH53" s="38"/>
      <c r="CWI53" s="38"/>
      <c r="CWJ53" s="38"/>
      <c r="CWK53" s="38"/>
      <c r="CWL53" s="38"/>
      <c r="CWM53" s="38"/>
      <c r="CWN53" s="38"/>
      <c r="CWO53" s="38"/>
      <c r="CWP53" s="38"/>
      <c r="CWQ53" s="38"/>
      <c r="CWR53" s="38"/>
      <c r="CWS53" s="38"/>
      <c r="CWT53" s="38"/>
      <c r="CWU53" s="38"/>
      <c r="CWV53" s="38"/>
      <c r="CWW53" s="38"/>
      <c r="CWX53" s="38"/>
      <c r="CWY53" s="38"/>
      <c r="CWZ53" s="38"/>
      <c r="CXA53" s="38"/>
      <c r="CXB53" s="38"/>
      <c r="CXC53" s="38"/>
      <c r="CXD53" s="38"/>
      <c r="CXE53" s="38"/>
      <c r="CXF53" s="38"/>
      <c r="CXG53" s="38"/>
      <c r="CXH53" s="38"/>
      <c r="CXI53" s="38"/>
      <c r="CXJ53" s="38"/>
      <c r="CXK53" s="38"/>
      <c r="CXL53" s="38"/>
      <c r="CXM53" s="38"/>
      <c r="CXN53" s="38"/>
      <c r="CXO53" s="38"/>
      <c r="CXP53" s="38"/>
      <c r="CXQ53" s="38"/>
      <c r="CXR53" s="38"/>
      <c r="CXS53" s="38"/>
      <c r="CXT53" s="38"/>
      <c r="CXU53" s="38"/>
      <c r="CXV53" s="38"/>
      <c r="CXW53" s="38"/>
      <c r="CXX53" s="38"/>
      <c r="CXY53" s="38"/>
      <c r="CXZ53" s="38"/>
      <c r="CYA53" s="38"/>
      <c r="CYB53" s="38"/>
      <c r="CYC53" s="38"/>
      <c r="CYD53" s="38"/>
      <c r="CYE53" s="38"/>
      <c r="CYF53" s="38"/>
      <c r="CYG53" s="38"/>
      <c r="CYH53" s="38"/>
      <c r="CYI53" s="38"/>
      <c r="CYJ53" s="38"/>
      <c r="CYK53" s="38"/>
      <c r="CYL53" s="38"/>
      <c r="CYM53" s="38"/>
      <c r="CYN53" s="38"/>
      <c r="CYO53" s="38"/>
      <c r="CYP53" s="38"/>
      <c r="CYQ53" s="38"/>
      <c r="CYR53" s="38"/>
      <c r="CYS53" s="38"/>
      <c r="CYT53" s="38"/>
      <c r="CYU53" s="38"/>
      <c r="CYV53" s="38"/>
      <c r="CYW53" s="38"/>
      <c r="CYX53" s="38"/>
      <c r="CYY53" s="38"/>
      <c r="CYZ53" s="38"/>
      <c r="CZA53" s="38"/>
      <c r="CZB53" s="38"/>
      <c r="CZC53" s="38"/>
      <c r="CZD53" s="38"/>
      <c r="CZE53" s="38"/>
      <c r="CZF53" s="38"/>
      <c r="CZG53" s="38"/>
      <c r="CZH53" s="38"/>
      <c r="CZI53" s="38"/>
      <c r="CZJ53" s="38"/>
      <c r="CZK53" s="38"/>
      <c r="CZL53" s="38"/>
      <c r="CZM53" s="38"/>
      <c r="CZN53" s="38"/>
      <c r="CZO53" s="38"/>
      <c r="CZP53" s="38"/>
      <c r="CZQ53" s="38"/>
      <c r="CZR53" s="38"/>
      <c r="CZS53" s="38"/>
      <c r="CZT53" s="38"/>
      <c r="CZU53" s="38"/>
      <c r="CZV53" s="38"/>
      <c r="CZW53" s="38"/>
      <c r="CZX53" s="38"/>
      <c r="CZY53" s="38"/>
      <c r="CZZ53" s="38"/>
      <c r="DAA53" s="38"/>
      <c r="DAB53" s="38"/>
      <c r="DAC53" s="38"/>
      <c r="DAD53" s="38"/>
      <c r="DAE53" s="38"/>
      <c r="DAF53" s="38"/>
      <c r="DAG53" s="38"/>
      <c r="DAH53" s="38"/>
      <c r="DAI53" s="38"/>
      <c r="DAJ53" s="38"/>
      <c r="DAK53" s="38"/>
      <c r="DAL53" s="38"/>
      <c r="DAM53" s="38"/>
      <c r="DAN53" s="38"/>
      <c r="DAO53" s="38"/>
      <c r="DAP53" s="38"/>
      <c r="DAQ53" s="38"/>
      <c r="DAR53" s="38"/>
      <c r="DAS53" s="38"/>
      <c r="DAT53" s="38"/>
      <c r="DAU53" s="38"/>
      <c r="DAV53" s="38"/>
      <c r="DAW53" s="38"/>
      <c r="DAX53" s="38"/>
      <c r="DAY53" s="38"/>
      <c r="DAZ53" s="38"/>
      <c r="DBA53" s="38"/>
      <c r="DBB53" s="38"/>
      <c r="DBC53" s="38"/>
      <c r="DBD53" s="38"/>
      <c r="DBE53" s="38"/>
      <c r="DBF53" s="38"/>
      <c r="DBG53" s="38"/>
      <c r="DBH53" s="38"/>
      <c r="DBI53" s="38"/>
      <c r="DBJ53" s="38"/>
      <c r="DBK53" s="38"/>
      <c r="DBL53" s="38"/>
      <c r="DBM53" s="38"/>
      <c r="DBN53" s="38"/>
      <c r="DBO53" s="38"/>
      <c r="DBP53" s="38"/>
      <c r="DBQ53" s="38"/>
      <c r="DBR53" s="38"/>
      <c r="DBS53" s="38"/>
      <c r="DBT53" s="38"/>
      <c r="DBU53" s="38"/>
      <c r="DBV53" s="38"/>
      <c r="DBW53" s="38"/>
      <c r="DBX53" s="38"/>
      <c r="DBY53" s="38"/>
      <c r="DBZ53" s="38"/>
      <c r="DCA53" s="38"/>
      <c r="DCB53" s="38"/>
      <c r="DCC53" s="38"/>
      <c r="DCD53" s="38"/>
      <c r="DCE53" s="38"/>
      <c r="DCF53" s="38"/>
      <c r="DCG53" s="38"/>
      <c r="DCH53" s="38"/>
      <c r="DCI53" s="38"/>
      <c r="DCJ53" s="38"/>
      <c r="DCK53" s="38"/>
      <c r="DCL53" s="38"/>
      <c r="DCM53" s="38"/>
      <c r="DCN53" s="38"/>
      <c r="DCO53" s="38"/>
      <c r="DCP53" s="38"/>
      <c r="DCQ53" s="38"/>
      <c r="DCR53" s="38"/>
      <c r="DCS53" s="38"/>
      <c r="DCT53" s="38"/>
      <c r="DCU53" s="38"/>
      <c r="DCV53" s="38"/>
      <c r="DCW53" s="38"/>
      <c r="DCX53" s="38"/>
      <c r="DCY53" s="38"/>
      <c r="DCZ53" s="38"/>
      <c r="DDA53" s="38"/>
      <c r="DDB53" s="38"/>
      <c r="DDC53" s="38"/>
      <c r="DDD53" s="38"/>
      <c r="DDE53" s="38"/>
      <c r="DDF53" s="38"/>
      <c r="DDG53" s="38"/>
      <c r="DDH53" s="38"/>
      <c r="DDI53" s="38"/>
      <c r="DDJ53" s="38"/>
      <c r="DDK53" s="38"/>
      <c r="DDL53" s="38"/>
      <c r="DDM53" s="38"/>
      <c r="DDN53" s="38"/>
      <c r="DDO53" s="38"/>
      <c r="DDP53" s="38"/>
      <c r="DDQ53" s="38"/>
      <c r="DDR53" s="38"/>
      <c r="DDS53" s="38"/>
      <c r="DDT53" s="38"/>
      <c r="DDU53" s="38"/>
      <c r="DDV53" s="38"/>
      <c r="DDW53" s="38"/>
      <c r="DDX53" s="38"/>
      <c r="DDY53" s="38"/>
      <c r="DDZ53" s="38"/>
      <c r="DEA53" s="38"/>
      <c r="DEB53" s="38"/>
      <c r="DEC53" s="38"/>
      <c r="DED53" s="38"/>
      <c r="DEE53" s="38"/>
      <c r="DEF53" s="38"/>
      <c r="DEG53" s="38"/>
      <c r="DEH53" s="38"/>
      <c r="DEI53" s="38"/>
      <c r="DEJ53" s="38"/>
      <c r="DEK53" s="38"/>
      <c r="DEL53" s="38"/>
      <c r="DEM53" s="38"/>
      <c r="DEN53" s="38"/>
      <c r="DEO53" s="38"/>
      <c r="DEP53" s="38"/>
      <c r="DEQ53" s="38"/>
      <c r="DER53" s="38"/>
      <c r="DES53" s="38"/>
      <c r="DET53" s="38"/>
      <c r="DEU53" s="38"/>
      <c r="DEV53" s="38"/>
      <c r="DEW53" s="38"/>
      <c r="DEX53" s="38"/>
      <c r="DEY53" s="38"/>
      <c r="DEZ53" s="38"/>
      <c r="DFA53" s="38"/>
      <c r="DFB53" s="38"/>
      <c r="DFC53" s="38"/>
      <c r="DFD53" s="38"/>
      <c r="DFE53" s="38"/>
      <c r="DFF53" s="38"/>
      <c r="DFG53" s="38"/>
      <c r="DFH53" s="38"/>
      <c r="DFI53" s="38"/>
      <c r="DFJ53" s="38"/>
      <c r="DFK53" s="38"/>
      <c r="DFL53" s="38"/>
      <c r="DFM53" s="38"/>
      <c r="DFN53" s="38"/>
      <c r="DFO53" s="38"/>
      <c r="DFP53" s="38"/>
      <c r="DFQ53" s="38"/>
      <c r="DFR53" s="38"/>
      <c r="DFS53" s="38"/>
      <c r="DFT53" s="38"/>
      <c r="DFU53" s="38"/>
      <c r="DFV53" s="38"/>
      <c r="DFW53" s="38"/>
      <c r="DFX53" s="38"/>
      <c r="DFY53" s="38"/>
      <c r="DFZ53" s="38"/>
      <c r="DGA53" s="38"/>
      <c r="DGB53" s="38"/>
      <c r="DGC53" s="38"/>
      <c r="DGD53" s="38"/>
      <c r="DGE53" s="38"/>
      <c r="DGF53" s="38"/>
      <c r="DGG53" s="38"/>
      <c r="DGH53" s="38"/>
      <c r="DGI53" s="38"/>
      <c r="DGJ53" s="38"/>
      <c r="DGK53" s="38"/>
      <c r="DGL53" s="38"/>
      <c r="DGM53" s="38"/>
      <c r="DGN53" s="38"/>
      <c r="DGO53" s="38"/>
      <c r="DGP53" s="38"/>
      <c r="DGQ53" s="38"/>
      <c r="DGR53" s="38"/>
      <c r="DGS53" s="38"/>
      <c r="DGT53" s="38"/>
      <c r="DGU53" s="38"/>
      <c r="DGV53" s="38"/>
      <c r="DGW53" s="38"/>
      <c r="DGX53" s="38"/>
      <c r="DGY53" s="38"/>
      <c r="DGZ53" s="38"/>
      <c r="DHA53" s="38"/>
      <c r="DHB53" s="38"/>
      <c r="DHC53" s="38"/>
      <c r="DHD53" s="38"/>
      <c r="DHE53" s="38"/>
      <c r="DHF53" s="38"/>
      <c r="DHG53" s="38"/>
      <c r="DHH53" s="38"/>
      <c r="DHI53" s="38"/>
      <c r="DHJ53" s="38"/>
      <c r="DHK53" s="38"/>
      <c r="DHL53" s="38"/>
      <c r="DHM53" s="38"/>
      <c r="DHN53" s="38"/>
      <c r="DHO53" s="38"/>
      <c r="DHP53" s="38"/>
      <c r="DHQ53" s="38"/>
      <c r="DHR53" s="38"/>
      <c r="DHS53" s="38"/>
      <c r="DHT53" s="38"/>
      <c r="DHU53" s="38"/>
      <c r="DHV53" s="38"/>
      <c r="DHW53" s="38"/>
      <c r="DHX53" s="38"/>
      <c r="DHY53" s="38"/>
      <c r="DHZ53" s="38"/>
      <c r="DIA53" s="38"/>
      <c r="DIB53" s="38"/>
      <c r="DIC53" s="38"/>
      <c r="DID53" s="38"/>
      <c r="DIE53" s="38"/>
      <c r="DIF53" s="38"/>
      <c r="DIG53" s="38"/>
      <c r="DIH53" s="38"/>
      <c r="DII53" s="38"/>
      <c r="DIJ53" s="38"/>
      <c r="DIK53" s="38"/>
      <c r="DIL53" s="38"/>
      <c r="DIM53" s="38"/>
      <c r="DIN53" s="38"/>
      <c r="DIO53" s="38"/>
      <c r="DIP53" s="38"/>
      <c r="DIQ53" s="38"/>
      <c r="DIR53" s="38"/>
      <c r="DIS53" s="38"/>
      <c r="DIT53" s="38"/>
      <c r="DIU53" s="38"/>
      <c r="DIV53" s="38"/>
      <c r="DIW53" s="38"/>
      <c r="DIX53" s="38"/>
      <c r="DIY53" s="38"/>
      <c r="DIZ53" s="38"/>
      <c r="DJA53" s="38"/>
      <c r="DJB53" s="38"/>
      <c r="DJC53" s="38"/>
      <c r="DJD53" s="38"/>
      <c r="DJE53" s="38"/>
      <c r="DJF53" s="38"/>
      <c r="DJG53" s="38"/>
      <c r="DJH53" s="38"/>
      <c r="DJI53" s="38"/>
      <c r="DJJ53" s="38"/>
      <c r="DJK53" s="38"/>
      <c r="DJL53" s="38"/>
      <c r="DJM53" s="38"/>
      <c r="DJN53" s="38"/>
      <c r="DJO53" s="38"/>
      <c r="DJP53" s="38"/>
      <c r="DJQ53" s="38"/>
      <c r="DJR53" s="38"/>
      <c r="DJS53" s="38"/>
      <c r="DJT53" s="38"/>
      <c r="DJU53" s="38"/>
      <c r="DJV53" s="38"/>
      <c r="DJW53" s="38"/>
      <c r="DJX53" s="38"/>
      <c r="DJY53" s="38"/>
      <c r="DJZ53" s="38"/>
      <c r="DKA53" s="38"/>
      <c r="DKB53" s="38"/>
      <c r="DKC53" s="38"/>
      <c r="DKD53" s="38"/>
      <c r="DKE53" s="38"/>
      <c r="DKF53" s="38"/>
      <c r="DKG53" s="38"/>
      <c r="DKH53" s="38"/>
      <c r="DKI53" s="38"/>
      <c r="DKJ53" s="38"/>
      <c r="DKK53" s="38"/>
      <c r="DKL53" s="38"/>
      <c r="DKM53" s="38"/>
      <c r="DKN53" s="38"/>
      <c r="DKO53" s="38"/>
      <c r="DKP53" s="38"/>
      <c r="DKQ53" s="38"/>
      <c r="DKR53" s="38"/>
      <c r="DKS53" s="38"/>
      <c r="DKT53" s="38"/>
      <c r="DKU53" s="38"/>
      <c r="DKV53" s="38"/>
      <c r="DKW53" s="38"/>
      <c r="DKX53" s="38"/>
      <c r="DKY53" s="38"/>
      <c r="DKZ53" s="38"/>
      <c r="DLA53" s="38"/>
      <c r="DLB53" s="38"/>
      <c r="DLC53" s="38"/>
      <c r="DLD53" s="38"/>
      <c r="DLE53" s="38"/>
      <c r="DLF53" s="38"/>
      <c r="DLG53" s="38"/>
      <c r="DLH53" s="38"/>
      <c r="DLI53" s="38"/>
      <c r="DLJ53" s="38"/>
      <c r="DLK53" s="38"/>
      <c r="DLL53" s="38"/>
      <c r="DLM53" s="38"/>
      <c r="DLN53" s="38"/>
      <c r="DLO53" s="38"/>
      <c r="DLP53" s="38"/>
      <c r="DLQ53" s="38"/>
      <c r="DLR53" s="38"/>
      <c r="DLS53" s="38"/>
      <c r="DLT53" s="38"/>
      <c r="DLU53" s="38"/>
      <c r="DLV53" s="38"/>
      <c r="DLW53" s="38"/>
      <c r="DLX53" s="38"/>
      <c r="DLY53" s="38"/>
      <c r="DLZ53" s="38"/>
      <c r="DMA53" s="38"/>
      <c r="DMB53" s="38"/>
      <c r="DMC53" s="38"/>
      <c r="DMD53" s="38"/>
      <c r="DME53" s="38"/>
      <c r="DMF53" s="38"/>
      <c r="DMG53" s="38"/>
      <c r="DMH53" s="38"/>
      <c r="DMI53" s="38"/>
      <c r="DMJ53" s="38"/>
      <c r="DMK53" s="38"/>
      <c r="DML53" s="38"/>
      <c r="DMM53" s="38"/>
      <c r="DMN53" s="38"/>
      <c r="DMO53" s="38"/>
      <c r="DMP53" s="38"/>
      <c r="DMQ53" s="38"/>
      <c r="DMR53" s="38"/>
      <c r="DMS53" s="38"/>
      <c r="DMT53" s="38"/>
      <c r="DMU53" s="38"/>
      <c r="DMV53" s="38"/>
      <c r="DMW53" s="38"/>
      <c r="DMX53" s="38"/>
      <c r="DMY53" s="38"/>
      <c r="DMZ53" s="38"/>
      <c r="DNA53" s="38"/>
      <c r="DNB53" s="38"/>
      <c r="DNC53" s="38"/>
      <c r="DND53" s="38"/>
      <c r="DNE53" s="38"/>
      <c r="DNF53" s="38"/>
      <c r="DNG53" s="38"/>
      <c r="DNH53" s="38"/>
      <c r="DNI53" s="38"/>
      <c r="DNJ53" s="38"/>
      <c r="DNK53" s="38"/>
      <c r="DNL53" s="38"/>
      <c r="DNM53" s="38"/>
      <c r="DNN53" s="38"/>
      <c r="DNO53" s="38"/>
      <c r="DNP53" s="38"/>
      <c r="DNQ53" s="38"/>
      <c r="DNR53" s="38"/>
      <c r="DNS53" s="38"/>
      <c r="DNT53" s="38"/>
      <c r="DNU53" s="38"/>
      <c r="DNV53" s="38"/>
      <c r="DNW53" s="38"/>
      <c r="DNX53" s="38"/>
      <c r="DNY53" s="38"/>
      <c r="DNZ53" s="38"/>
      <c r="DOA53" s="38"/>
      <c r="DOB53" s="38"/>
      <c r="DOC53" s="38"/>
      <c r="DOD53" s="38"/>
      <c r="DOE53" s="38"/>
      <c r="DOF53" s="38"/>
      <c r="DOG53" s="38"/>
      <c r="DOH53" s="38"/>
      <c r="DOI53" s="38"/>
      <c r="DOJ53" s="38"/>
      <c r="DOK53" s="38"/>
      <c r="DOL53" s="38"/>
      <c r="DOM53" s="38"/>
      <c r="DON53" s="38"/>
      <c r="DOO53" s="38"/>
      <c r="DOP53" s="38"/>
      <c r="DOQ53" s="38"/>
      <c r="DOR53" s="38"/>
      <c r="DOS53" s="38"/>
      <c r="DOT53" s="38"/>
      <c r="DOU53" s="38"/>
      <c r="DOV53" s="38"/>
      <c r="DOW53" s="38"/>
      <c r="DOX53" s="38"/>
      <c r="DOY53" s="38"/>
      <c r="DOZ53" s="38"/>
      <c r="DPA53" s="38"/>
      <c r="DPB53" s="38"/>
      <c r="DPC53" s="38"/>
      <c r="DPD53" s="38"/>
      <c r="DPE53" s="38"/>
      <c r="DPF53" s="38"/>
      <c r="DPG53" s="38"/>
      <c r="DPH53" s="38"/>
      <c r="DPI53" s="38"/>
      <c r="DPJ53" s="38"/>
      <c r="DPK53" s="38"/>
      <c r="DPL53" s="38"/>
      <c r="DPM53" s="38"/>
      <c r="DPN53" s="38"/>
      <c r="DPO53" s="38"/>
      <c r="DPP53" s="38"/>
      <c r="DPQ53" s="38"/>
      <c r="DPR53" s="38"/>
      <c r="DPS53" s="38"/>
      <c r="DPT53" s="38"/>
      <c r="DPU53" s="38"/>
      <c r="DPV53" s="38"/>
      <c r="DPW53" s="38"/>
      <c r="DPX53" s="38"/>
      <c r="DPY53" s="38"/>
      <c r="DPZ53" s="38"/>
      <c r="DQA53" s="38"/>
      <c r="DQB53" s="38"/>
      <c r="DQC53" s="38"/>
      <c r="DQD53" s="38"/>
      <c r="DQE53" s="38"/>
      <c r="DQF53" s="38"/>
      <c r="DQG53" s="38"/>
      <c r="DQH53" s="38"/>
      <c r="DQI53" s="38"/>
      <c r="DQJ53" s="38"/>
      <c r="DQK53" s="38"/>
      <c r="DQL53" s="38"/>
      <c r="DQM53" s="38"/>
      <c r="DQN53" s="38"/>
      <c r="DQO53" s="38"/>
      <c r="DQP53" s="38"/>
      <c r="DQQ53" s="38"/>
      <c r="DQR53" s="38"/>
      <c r="DQS53" s="38"/>
      <c r="DQT53" s="38"/>
      <c r="DQU53" s="38"/>
      <c r="DQV53" s="38"/>
      <c r="DQW53" s="38"/>
      <c r="DQX53" s="38"/>
      <c r="DQY53" s="38"/>
      <c r="DQZ53" s="38"/>
      <c r="DRA53" s="38"/>
      <c r="DRB53" s="38"/>
      <c r="DRC53" s="38"/>
      <c r="DRD53" s="38"/>
      <c r="DRE53" s="38"/>
      <c r="DRF53" s="38"/>
      <c r="DRG53" s="38"/>
      <c r="DRH53" s="38"/>
      <c r="DRI53" s="38"/>
      <c r="DRJ53" s="38"/>
      <c r="DRK53" s="38"/>
      <c r="DRL53" s="38"/>
      <c r="DRM53" s="38"/>
      <c r="DRN53" s="38"/>
      <c r="DRO53" s="38"/>
      <c r="DRP53" s="38"/>
      <c r="DRQ53" s="38"/>
      <c r="DRR53" s="38"/>
      <c r="DRS53" s="38"/>
      <c r="DRT53" s="38"/>
      <c r="DRU53" s="38"/>
      <c r="DRV53" s="38"/>
      <c r="DRW53" s="38"/>
      <c r="DRX53" s="38"/>
      <c r="DRY53" s="38"/>
      <c r="DRZ53" s="38"/>
      <c r="DSA53" s="38"/>
      <c r="DSB53" s="38"/>
      <c r="DSC53" s="38"/>
      <c r="DSD53" s="38"/>
      <c r="DSE53" s="38"/>
      <c r="DSF53" s="38"/>
      <c r="DSG53" s="38"/>
      <c r="DSH53" s="38"/>
      <c r="DSI53" s="38"/>
      <c r="DSJ53" s="38"/>
      <c r="DSK53" s="38"/>
      <c r="DSL53" s="38"/>
      <c r="DSM53" s="38"/>
      <c r="DSN53" s="38"/>
      <c r="DSO53" s="38"/>
      <c r="DSP53" s="38"/>
      <c r="DSQ53" s="38"/>
      <c r="DSR53" s="38"/>
      <c r="DSS53" s="38"/>
      <c r="DST53" s="38"/>
      <c r="DSU53" s="38"/>
      <c r="DSV53" s="38"/>
      <c r="DSW53" s="38"/>
      <c r="DSX53" s="38"/>
      <c r="DSY53" s="38"/>
      <c r="DSZ53" s="38"/>
      <c r="DTA53" s="38"/>
      <c r="DTB53" s="38"/>
      <c r="DTC53" s="38"/>
      <c r="DTD53" s="38"/>
      <c r="DTE53" s="38"/>
      <c r="DTF53" s="38"/>
      <c r="DTG53" s="38"/>
      <c r="DTH53" s="38"/>
      <c r="DTI53" s="38"/>
      <c r="DTJ53" s="38"/>
      <c r="DTK53" s="38"/>
      <c r="DTL53" s="38"/>
      <c r="DTM53" s="38"/>
      <c r="DTN53" s="38"/>
      <c r="DTO53" s="38"/>
      <c r="DTP53" s="38"/>
      <c r="DTQ53" s="38"/>
      <c r="DTR53" s="38"/>
      <c r="DTS53" s="38"/>
      <c r="DTT53" s="38"/>
      <c r="DTU53" s="38"/>
      <c r="DTV53" s="38"/>
      <c r="DTW53" s="38"/>
      <c r="DTX53" s="38"/>
      <c r="DTY53" s="38"/>
      <c r="DTZ53" s="38"/>
      <c r="DUA53" s="38"/>
      <c r="DUB53" s="38"/>
      <c r="DUC53" s="38"/>
      <c r="DUD53" s="38"/>
      <c r="DUE53" s="38"/>
      <c r="DUF53" s="38"/>
      <c r="DUG53" s="38"/>
      <c r="DUH53" s="38"/>
      <c r="DUI53" s="38"/>
      <c r="DUJ53" s="38"/>
      <c r="DUK53" s="38"/>
      <c r="DUL53" s="38"/>
      <c r="DUM53" s="38"/>
      <c r="DUN53" s="38"/>
      <c r="DUO53" s="38"/>
      <c r="DUP53" s="38"/>
      <c r="DUQ53" s="38"/>
      <c r="DUR53" s="38"/>
      <c r="DUS53" s="38"/>
      <c r="DUT53" s="38"/>
      <c r="DUU53" s="38"/>
      <c r="DUV53" s="38"/>
      <c r="DUW53" s="38"/>
      <c r="DUX53" s="38"/>
      <c r="DUY53" s="38"/>
      <c r="DUZ53" s="38"/>
      <c r="DVA53" s="38"/>
      <c r="DVB53" s="38"/>
      <c r="DVC53" s="38"/>
      <c r="DVD53" s="38"/>
      <c r="DVE53" s="38"/>
      <c r="DVF53" s="38"/>
      <c r="DVG53" s="38"/>
      <c r="DVH53" s="38"/>
      <c r="DVI53" s="38"/>
      <c r="DVJ53" s="38"/>
      <c r="DVK53" s="38"/>
      <c r="DVL53" s="38"/>
      <c r="DVM53" s="38"/>
      <c r="DVN53" s="38"/>
      <c r="DVO53" s="38"/>
      <c r="DVP53" s="38"/>
      <c r="DVQ53" s="38"/>
      <c r="DVR53" s="38"/>
      <c r="DVS53" s="38"/>
      <c r="DVT53" s="38"/>
      <c r="DVU53" s="38"/>
      <c r="DVV53" s="38"/>
      <c r="DVW53" s="38"/>
      <c r="DVX53" s="38"/>
      <c r="DVY53" s="38"/>
      <c r="DVZ53" s="38"/>
      <c r="DWA53" s="38"/>
      <c r="DWB53" s="38"/>
      <c r="DWC53" s="38"/>
      <c r="DWD53" s="38"/>
      <c r="DWE53" s="38"/>
      <c r="DWF53" s="38"/>
      <c r="DWG53" s="38"/>
      <c r="DWH53" s="38"/>
      <c r="DWI53" s="38"/>
      <c r="DWJ53" s="38"/>
      <c r="DWK53" s="38"/>
      <c r="DWL53" s="38"/>
      <c r="DWM53" s="38"/>
      <c r="DWN53" s="38"/>
      <c r="DWO53" s="38"/>
      <c r="DWP53" s="38"/>
      <c r="DWQ53" s="38"/>
      <c r="DWR53" s="38"/>
      <c r="DWS53" s="38"/>
      <c r="DWT53" s="38"/>
      <c r="DWU53" s="38"/>
      <c r="DWV53" s="38"/>
      <c r="DWW53" s="38"/>
      <c r="DWX53" s="38"/>
      <c r="DWY53" s="38"/>
      <c r="DWZ53" s="38"/>
      <c r="DXA53" s="38"/>
      <c r="DXB53" s="38"/>
      <c r="DXC53" s="38"/>
      <c r="DXD53" s="38"/>
      <c r="DXE53" s="38"/>
      <c r="DXF53" s="38"/>
      <c r="DXG53" s="38"/>
      <c r="DXH53" s="38"/>
      <c r="DXI53" s="38"/>
      <c r="DXJ53" s="38"/>
      <c r="DXK53" s="38"/>
      <c r="DXL53" s="38"/>
      <c r="DXM53" s="38"/>
      <c r="DXN53" s="38"/>
      <c r="DXO53" s="38"/>
      <c r="DXP53" s="38"/>
      <c r="DXQ53" s="38"/>
      <c r="DXR53" s="38"/>
      <c r="DXS53" s="38"/>
      <c r="DXT53" s="38"/>
      <c r="DXU53" s="38"/>
      <c r="DXV53" s="38"/>
      <c r="DXW53" s="38"/>
      <c r="DXX53" s="38"/>
      <c r="DXY53" s="38"/>
      <c r="DXZ53" s="38"/>
      <c r="DYA53" s="38"/>
      <c r="DYB53" s="38"/>
      <c r="DYC53" s="38"/>
      <c r="DYD53" s="38"/>
      <c r="DYE53" s="38"/>
      <c r="DYF53" s="38"/>
      <c r="DYG53" s="38"/>
      <c r="DYH53" s="38"/>
      <c r="DYI53" s="38"/>
      <c r="DYJ53" s="38"/>
      <c r="DYK53" s="38"/>
      <c r="DYL53" s="38"/>
      <c r="DYM53" s="38"/>
      <c r="DYN53" s="38"/>
      <c r="DYO53" s="38"/>
      <c r="DYP53" s="38"/>
      <c r="DYQ53" s="38"/>
      <c r="DYR53" s="38"/>
      <c r="DYS53" s="38"/>
      <c r="DYT53" s="38"/>
      <c r="DYU53" s="38"/>
      <c r="DYV53" s="38"/>
      <c r="DYW53" s="38"/>
      <c r="DYX53" s="38"/>
      <c r="DYY53" s="38"/>
      <c r="DYZ53" s="38"/>
      <c r="DZA53" s="38"/>
      <c r="DZB53" s="38"/>
      <c r="DZC53" s="38"/>
      <c r="DZD53" s="38"/>
      <c r="DZE53" s="38"/>
      <c r="DZF53" s="38"/>
      <c r="DZG53" s="38"/>
      <c r="DZH53" s="38"/>
      <c r="DZI53" s="38"/>
      <c r="DZJ53" s="38"/>
      <c r="DZK53" s="38"/>
      <c r="DZL53" s="38"/>
      <c r="DZM53" s="38"/>
      <c r="DZN53" s="38"/>
      <c r="DZO53" s="38"/>
      <c r="DZP53" s="38"/>
      <c r="DZQ53" s="38"/>
      <c r="DZR53" s="38"/>
      <c r="DZS53" s="38"/>
      <c r="DZT53" s="38"/>
      <c r="DZU53" s="38"/>
      <c r="DZV53" s="38"/>
      <c r="DZW53" s="38"/>
      <c r="DZX53" s="38"/>
      <c r="DZY53" s="38"/>
      <c r="DZZ53" s="38"/>
      <c r="EAA53" s="38"/>
      <c r="EAB53" s="38"/>
      <c r="EAC53" s="38"/>
      <c r="EAD53" s="38"/>
      <c r="EAE53" s="38"/>
      <c r="EAF53" s="38"/>
      <c r="EAG53" s="38"/>
      <c r="EAH53" s="38"/>
      <c r="EAI53" s="38"/>
      <c r="EAJ53" s="38"/>
      <c r="EAK53" s="38"/>
      <c r="EAL53" s="38"/>
      <c r="EAM53" s="38"/>
      <c r="EAN53" s="38"/>
      <c r="EAO53" s="38"/>
      <c r="EAP53" s="38"/>
      <c r="EAQ53" s="38"/>
      <c r="EAR53" s="38"/>
      <c r="EAS53" s="38"/>
      <c r="EAT53" s="38"/>
      <c r="EAU53" s="38"/>
      <c r="EAV53" s="38"/>
      <c r="EAW53" s="38"/>
      <c r="EAX53" s="38"/>
      <c r="EAY53" s="38"/>
      <c r="EAZ53" s="38"/>
      <c r="EBA53" s="38"/>
      <c r="EBB53" s="38"/>
      <c r="EBC53" s="38"/>
      <c r="EBD53" s="38"/>
      <c r="EBE53" s="38"/>
      <c r="EBF53" s="38"/>
      <c r="EBG53" s="38"/>
      <c r="EBH53" s="38"/>
      <c r="EBI53" s="38"/>
      <c r="EBJ53" s="38"/>
      <c r="EBK53" s="38"/>
      <c r="EBL53" s="38"/>
      <c r="EBM53" s="38"/>
      <c r="EBN53" s="38"/>
      <c r="EBO53" s="38"/>
      <c r="EBP53" s="38"/>
      <c r="EBQ53" s="38"/>
      <c r="EBR53" s="38"/>
      <c r="EBS53" s="38"/>
      <c r="EBT53" s="38"/>
      <c r="EBU53" s="38"/>
      <c r="EBV53" s="38"/>
      <c r="EBW53" s="38"/>
      <c r="EBX53" s="38"/>
      <c r="EBY53" s="38"/>
      <c r="EBZ53" s="38"/>
      <c r="ECA53" s="38"/>
      <c r="ECB53" s="38"/>
      <c r="ECC53" s="38"/>
      <c r="ECD53" s="38"/>
      <c r="ECE53" s="38"/>
      <c r="ECF53" s="38"/>
      <c r="ECG53" s="38"/>
      <c r="ECH53" s="38"/>
      <c r="ECI53" s="38"/>
      <c r="ECJ53" s="38"/>
      <c r="ECK53" s="38"/>
      <c r="ECL53" s="38"/>
      <c r="ECM53" s="38"/>
      <c r="ECN53" s="38"/>
      <c r="ECO53" s="38"/>
      <c r="ECP53" s="38"/>
      <c r="ECQ53" s="38"/>
      <c r="ECR53" s="38"/>
      <c r="ECS53" s="38"/>
      <c r="ECT53" s="38"/>
      <c r="ECU53" s="38"/>
      <c r="ECV53" s="38"/>
      <c r="ECW53" s="38"/>
      <c r="ECX53" s="38"/>
      <c r="ECY53" s="38"/>
      <c r="ECZ53" s="38"/>
      <c r="EDA53" s="38"/>
      <c r="EDB53" s="38"/>
      <c r="EDC53" s="38"/>
      <c r="EDD53" s="38"/>
      <c r="EDE53" s="38"/>
      <c r="EDF53" s="38"/>
      <c r="EDG53" s="38"/>
      <c r="EDH53" s="38"/>
      <c r="EDI53" s="38"/>
      <c r="EDJ53" s="38"/>
      <c r="EDK53" s="38"/>
      <c r="EDL53" s="38"/>
      <c r="EDM53" s="38"/>
      <c r="EDN53" s="38"/>
      <c r="EDO53" s="38"/>
      <c r="EDP53" s="38"/>
      <c r="EDQ53" s="38"/>
      <c r="EDR53" s="38"/>
      <c r="EDS53" s="38"/>
      <c r="EDT53" s="38"/>
      <c r="EDU53" s="38"/>
      <c r="EDV53" s="38"/>
      <c r="EDW53" s="38"/>
      <c r="EDX53" s="38"/>
      <c r="EDY53" s="38"/>
      <c r="EDZ53" s="38"/>
      <c r="EEA53" s="38"/>
      <c r="EEB53" s="38"/>
      <c r="EEC53" s="38"/>
      <c r="EED53" s="38"/>
      <c r="EEE53" s="38"/>
      <c r="EEF53" s="38"/>
      <c r="EEG53" s="38"/>
      <c r="EEH53" s="38"/>
      <c r="EEI53" s="38"/>
      <c r="EEJ53" s="38"/>
      <c r="EEK53" s="38"/>
      <c r="EEL53" s="38"/>
      <c r="EEM53" s="38"/>
      <c r="EEN53" s="38"/>
      <c r="EEO53" s="38"/>
      <c r="EEP53" s="38"/>
      <c r="EEQ53" s="38"/>
      <c r="EER53" s="38"/>
      <c r="EES53" s="38"/>
      <c r="EET53" s="38"/>
      <c r="EEU53" s="38"/>
      <c r="EEV53" s="38"/>
      <c r="EEW53" s="38"/>
      <c r="EEX53" s="38"/>
      <c r="EEY53" s="38"/>
      <c r="EEZ53" s="38"/>
      <c r="EFA53" s="38"/>
      <c r="EFB53" s="38"/>
      <c r="EFC53" s="38"/>
      <c r="EFD53" s="38"/>
      <c r="EFE53" s="38"/>
      <c r="EFF53" s="38"/>
      <c r="EFG53" s="38"/>
      <c r="EFH53" s="38"/>
      <c r="EFI53" s="38"/>
      <c r="EFJ53" s="38"/>
      <c r="EFK53" s="38"/>
      <c r="EFL53" s="38"/>
      <c r="EFM53" s="38"/>
      <c r="EFN53" s="38"/>
      <c r="EFO53" s="38"/>
      <c r="EFP53" s="38"/>
      <c r="EFQ53" s="38"/>
      <c r="EFR53" s="38"/>
      <c r="EFS53" s="38"/>
      <c r="EFT53" s="38"/>
      <c r="EFU53" s="38"/>
      <c r="EFV53" s="38"/>
      <c r="EFW53" s="38"/>
      <c r="EFX53" s="38"/>
      <c r="EFY53" s="38"/>
      <c r="EFZ53" s="38"/>
      <c r="EGA53" s="38"/>
      <c r="EGB53" s="38"/>
      <c r="EGC53" s="38"/>
      <c r="EGD53" s="38"/>
      <c r="EGE53" s="38"/>
      <c r="EGF53" s="38"/>
      <c r="EGG53" s="38"/>
      <c r="EGH53" s="38"/>
      <c r="EGI53" s="38"/>
      <c r="EGJ53" s="38"/>
      <c r="EGK53" s="38"/>
      <c r="EGL53" s="38"/>
      <c r="EGM53" s="38"/>
      <c r="EGN53" s="38"/>
      <c r="EGO53" s="38"/>
      <c r="EGP53" s="38"/>
      <c r="EGQ53" s="38"/>
      <c r="EGR53" s="38"/>
      <c r="EGS53" s="38"/>
      <c r="EGT53" s="38"/>
      <c r="EGU53" s="38"/>
      <c r="EGV53" s="38"/>
      <c r="EGW53" s="38"/>
      <c r="EGX53" s="38"/>
      <c r="EGY53" s="38"/>
      <c r="EGZ53" s="38"/>
      <c r="EHA53" s="38"/>
      <c r="EHB53" s="38"/>
      <c r="EHC53" s="38"/>
      <c r="EHD53" s="38"/>
      <c r="EHE53" s="38"/>
      <c r="EHF53" s="38"/>
      <c r="EHG53" s="38"/>
      <c r="EHH53" s="38"/>
      <c r="EHI53" s="38"/>
      <c r="EHJ53" s="38"/>
      <c r="EHK53" s="38"/>
      <c r="EHL53" s="38"/>
      <c r="EHM53" s="38"/>
      <c r="EHN53" s="38"/>
      <c r="EHO53" s="38"/>
      <c r="EHP53" s="38"/>
      <c r="EHQ53" s="38"/>
      <c r="EHR53" s="38"/>
      <c r="EHS53" s="38"/>
      <c r="EHT53" s="38"/>
      <c r="EHU53" s="38"/>
      <c r="EHV53" s="38"/>
      <c r="EHW53" s="38"/>
      <c r="EHX53" s="38"/>
      <c r="EHY53" s="38"/>
      <c r="EHZ53" s="38"/>
      <c r="EIA53" s="38"/>
      <c r="EIB53" s="38"/>
      <c r="EIC53" s="38"/>
      <c r="EID53" s="38"/>
      <c r="EIE53" s="38"/>
      <c r="EIF53" s="38"/>
      <c r="EIG53" s="38"/>
      <c r="EIH53" s="38"/>
      <c r="EII53" s="38"/>
      <c r="EIJ53" s="38"/>
      <c r="EIK53" s="38"/>
      <c r="EIL53" s="38"/>
      <c r="EIM53" s="38"/>
      <c r="EIN53" s="38"/>
      <c r="EIO53" s="38"/>
      <c r="EIP53" s="38"/>
      <c r="EIQ53" s="38"/>
      <c r="EIR53" s="38"/>
      <c r="EIS53" s="38"/>
      <c r="EIT53" s="38"/>
      <c r="EIU53" s="38"/>
      <c r="EIV53" s="38"/>
      <c r="EIW53" s="38"/>
      <c r="EIX53" s="38"/>
      <c r="EIY53" s="38"/>
      <c r="EIZ53" s="38"/>
      <c r="EJA53" s="38"/>
      <c r="EJB53" s="38"/>
      <c r="EJC53" s="38"/>
      <c r="EJD53" s="38"/>
      <c r="EJE53" s="38"/>
      <c r="EJF53" s="38"/>
      <c r="EJG53" s="38"/>
      <c r="EJH53" s="38"/>
      <c r="EJI53" s="38"/>
      <c r="EJJ53" s="38"/>
      <c r="EJK53" s="38"/>
      <c r="EJL53" s="38"/>
      <c r="EJM53" s="38"/>
      <c r="EJN53" s="38"/>
      <c r="EJO53" s="38"/>
      <c r="EJP53" s="38"/>
      <c r="EJQ53" s="38"/>
      <c r="EJR53" s="38"/>
      <c r="EJS53" s="38"/>
      <c r="EJT53" s="38"/>
      <c r="EJU53" s="38"/>
      <c r="EJV53" s="38"/>
      <c r="EJW53" s="38"/>
      <c r="EJX53" s="38"/>
      <c r="EJY53" s="38"/>
      <c r="EJZ53" s="38"/>
      <c r="EKA53" s="38"/>
      <c r="EKB53" s="38"/>
      <c r="EKC53" s="38"/>
      <c r="EKD53" s="38"/>
      <c r="EKE53" s="38"/>
      <c r="EKF53" s="38"/>
      <c r="EKG53" s="38"/>
      <c r="EKH53" s="38"/>
      <c r="EKI53" s="38"/>
      <c r="EKJ53" s="38"/>
      <c r="EKK53" s="38"/>
      <c r="EKL53" s="38"/>
      <c r="EKM53" s="38"/>
      <c r="EKN53" s="38"/>
      <c r="EKO53" s="38"/>
      <c r="EKP53" s="38"/>
      <c r="EKQ53" s="38"/>
      <c r="EKR53" s="38"/>
      <c r="EKS53" s="38"/>
      <c r="EKT53" s="38"/>
      <c r="EKU53" s="38"/>
      <c r="EKV53" s="38"/>
      <c r="EKW53" s="38"/>
      <c r="EKX53" s="38"/>
      <c r="EKY53" s="38"/>
      <c r="EKZ53" s="38"/>
      <c r="ELA53" s="38"/>
      <c r="ELB53" s="38"/>
      <c r="ELC53" s="38"/>
      <c r="ELD53" s="38"/>
      <c r="ELE53" s="38"/>
      <c r="ELF53" s="38"/>
      <c r="ELG53" s="38"/>
      <c r="ELH53" s="38"/>
      <c r="ELI53" s="38"/>
      <c r="ELJ53" s="38"/>
      <c r="ELK53" s="38"/>
      <c r="ELL53" s="38"/>
      <c r="ELM53" s="38"/>
    </row>
    <row r="54" spans="1:3705" ht="15" customHeight="1">
      <c r="A54" s="48" t="s">
        <v>1470</v>
      </c>
      <c r="B54" s="33"/>
      <c r="C54" s="36"/>
      <c r="E54" s="33"/>
      <c r="F54" s="33"/>
      <c r="G54" s="33"/>
      <c r="H54" s="33"/>
      <c r="I54" s="33"/>
      <c r="J54" s="33"/>
      <c r="K54" s="33"/>
      <c r="L54" s="33"/>
      <c r="M54" s="33"/>
    </row>
    <row r="55" spans="1:3705" ht="15" customHeight="1">
      <c r="B55" s="34" t="s">
        <v>219</v>
      </c>
      <c r="E55" s="30" t="s">
        <v>545</v>
      </c>
      <c r="N55" s="33"/>
      <c r="O55" s="33"/>
      <c r="P55" s="33"/>
    </row>
    <row r="56" spans="1:3705" ht="15" customHeight="1">
      <c r="B56" s="34" t="s">
        <v>220</v>
      </c>
      <c r="D56" s="62"/>
      <c r="E56" s="30" t="s">
        <v>542</v>
      </c>
      <c r="N56" s="33"/>
      <c r="O56" s="33"/>
      <c r="P56" s="33"/>
    </row>
    <row r="57" spans="1:3705" ht="15" customHeight="1">
      <c r="B57" s="34" t="s">
        <v>230</v>
      </c>
      <c r="E57" s="30" t="s">
        <v>238</v>
      </c>
    </row>
    <row r="58" spans="1:3705" ht="15" customHeight="1">
      <c r="B58" s="34" t="s">
        <v>231</v>
      </c>
      <c r="E58" s="30" t="s">
        <v>543</v>
      </c>
    </row>
    <row r="59" spans="1:3705" s="33" customFormat="1" ht="15" customHeight="1">
      <c r="A59" s="48" t="s">
        <v>1471</v>
      </c>
      <c r="C59" s="36"/>
      <c r="D59" s="61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6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  <c r="MG59" s="38"/>
      <c r="MH59" s="38"/>
      <c r="MI59" s="38"/>
      <c r="MJ59" s="38"/>
      <c r="MK59" s="38"/>
      <c r="ML59" s="38"/>
      <c r="MM59" s="38"/>
      <c r="MN59" s="38"/>
      <c r="MO59" s="38"/>
      <c r="MP59" s="38"/>
      <c r="MQ59" s="38"/>
      <c r="MR59" s="38"/>
      <c r="MS59" s="38"/>
      <c r="MT59" s="38"/>
      <c r="MU59" s="38"/>
      <c r="MV59" s="38"/>
      <c r="MW59" s="38"/>
      <c r="MX59" s="38"/>
      <c r="MY59" s="38"/>
      <c r="MZ59" s="38"/>
      <c r="NA59" s="38"/>
      <c r="NB59" s="38"/>
      <c r="NC59" s="38"/>
      <c r="ND59" s="38"/>
      <c r="NE59" s="38"/>
      <c r="NF59" s="38"/>
      <c r="NG59" s="38"/>
      <c r="NH59" s="38"/>
      <c r="NI59" s="38"/>
      <c r="NJ59" s="38"/>
      <c r="NK59" s="38"/>
      <c r="NL59" s="38"/>
      <c r="NM59" s="38"/>
      <c r="NN59" s="38"/>
      <c r="NO59" s="38"/>
      <c r="NP59" s="38"/>
      <c r="NQ59" s="38"/>
      <c r="NR59" s="38"/>
      <c r="NS59" s="38"/>
      <c r="NT59" s="38"/>
      <c r="NU59" s="38"/>
      <c r="NV59" s="38"/>
      <c r="NW59" s="38"/>
      <c r="NX59" s="38"/>
      <c r="NY59" s="38"/>
      <c r="NZ59" s="38"/>
      <c r="OA59" s="38"/>
      <c r="OB59" s="38"/>
      <c r="OC59" s="38"/>
      <c r="OD59" s="38"/>
      <c r="OE59" s="38"/>
      <c r="OF59" s="38"/>
      <c r="OG59" s="38"/>
      <c r="OH59" s="38"/>
      <c r="OI59" s="38"/>
      <c r="OJ59" s="38"/>
      <c r="OK59" s="38"/>
      <c r="OL59" s="38"/>
      <c r="OM59" s="38"/>
      <c r="ON59" s="38"/>
      <c r="OO59" s="38"/>
      <c r="OP59" s="38"/>
      <c r="OQ59" s="38"/>
      <c r="OR59" s="38"/>
      <c r="OS59" s="38"/>
      <c r="OT59" s="38"/>
      <c r="OU59" s="38"/>
      <c r="OV59" s="38"/>
      <c r="OW59" s="38"/>
      <c r="OX59" s="38"/>
      <c r="OY59" s="38"/>
      <c r="OZ59" s="38"/>
      <c r="PA59" s="38"/>
      <c r="PB59" s="38"/>
      <c r="PC59" s="38"/>
      <c r="PD59" s="38"/>
      <c r="PE59" s="38"/>
      <c r="PF59" s="38"/>
      <c r="PG59" s="38"/>
      <c r="PH59" s="38"/>
      <c r="PI59" s="38"/>
      <c r="PJ59" s="38"/>
      <c r="PK59" s="38"/>
      <c r="PL59" s="38"/>
      <c r="PM59" s="38"/>
      <c r="PN59" s="38"/>
      <c r="PO59" s="38"/>
      <c r="PP59" s="38"/>
      <c r="PQ59" s="38"/>
      <c r="PR59" s="38"/>
      <c r="PS59" s="38"/>
      <c r="PT59" s="38"/>
      <c r="PU59" s="38"/>
      <c r="PV59" s="38"/>
      <c r="PW59" s="38"/>
      <c r="PX59" s="38"/>
      <c r="PY59" s="38"/>
      <c r="PZ59" s="38"/>
      <c r="QA59" s="38"/>
      <c r="QB59" s="38"/>
      <c r="QC59" s="38"/>
      <c r="QD59" s="38"/>
      <c r="QE59" s="38"/>
      <c r="QF59" s="38"/>
      <c r="QG59" s="38"/>
      <c r="QH59" s="38"/>
      <c r="QI59" s="38"/>
      <c r="QJ59" s="38"/>
      <c r="QK59" s="38"/>
      <c r="QL59" s="38"/>
      <c r="QM59" s="38"/>
      <c r="QN59" s="38"/>
      <c r="QO59" s="38"/>
      <c r="QP59" s="38"/>
      <c r="QQ59" s="38"/>
      <c r="QR59" s="38"/>
      <c r="QS59" s="38"/>
      <c r="QT59" s="38"/>
      <c r="QU59" s="38"/>
      <c r="QV59" s="38"/>
      <c r="QW59" s="38"/>
      <c r="QX59" s="38"/>
      <c r="QY59" s="38"/>
      <c r="QZ59" s="38"/>
      <c r="RA59" s="38"/>
      <c r="RB59" s="38"/>
      <c r="RC59" s="38"/>
      <c r="RD59" s="38"/>
      <c r="RE59" s="38"/>
      <c r="RF59" s="38"/>
      <c r="RG59" s="38"/>
      <c r="RH59" s="38"/>
      <c r="RI59" s="38"/>
      <c r="RJ59" s="38"/>
      <c r="RK59" s="38"/>
      <c r="RL59" s="38"/>
      <c r="RM59" s="38"/>
      <c r="RN59" s="38"/>
      <c r="RO59" s="38"/>
      <c r="RP59" s="38"/>
      <c r="RQ59" s="38"/>
      <c r="RR59" s="38"/>
      <c r="RS59" s="38"/>
      <c r="RT59" s="38"/>
      <c r="RU59" s="38"/>
      <c r="RV59" s="38"/>
      <c r="RW59" s="38"/>
      <c r="RX59" s="38"/>
      <c r="RY59" s="38"/>
      <c r="RZ59" s="38"/>
      <c r="SA59" s="38"/>
      <c r="SB59" s="38"/>
      <c r="SC59" s="38"/>
      <c r="SD59" s="38"/>
      <c r="SE59" s="38"/>
      <c r="SF59" s="38"/>
      <c r="SG59" s="38"/>
      <c r="SH59" s="38"/>
      <c r="SI59" s="38"/>
      <c r="SJ59" s="38"/>
      <c r="SK59" s="38"/>
      <c r="SL59" s="38"/>
      <c r="SM59" s="38"/>
      <c r="SN59" s="38"/>
      <c r="SO59" s="38"/>
      <c r="SP59" s="38"/>
      <c r="SQ59" s="38"/>
      <c r="SR59" s="38"/>
      <c r="SS59" s="38"/>
      <c r="ST59" s="38"/>
      <c r="SU59" s="38"/>
      <c r="SV59" s="38"/>
      <c r="SW59" s="38"/>
      <c r="SX59" s="38"/>
      <c r="SY59" s="38"/>
      <c r="SZ59" s="38"/>
      <c r="TA59" s="38"/>
      <c r="TB59" s="38"/>
      <c r="TC59" s="38"/>
      <c r="TD59" s="38"/>
      <c r="TE59" s="38"/>
      <c r="TF59" s="38"/>
      <c r="TG59" s="38"/>
      <c r="TH59" s="38"/>
      <c r="TI59" s="38"/>
      <c r="TJ59" s="38"/>
      <c r="TK59" s="38"/>
      <c r="TL59" s="38"/>
      <c r="TM59" s="38"/>
      <c r="TN59" s="38"/>
      <c r="TO59" s="38"/>
      <c r="TP59" s="38"/>
      <c r="TQ59" s="38"/>
      <c r="TR59" s="38"/>
      <c r="TS59" s="38"/>
      <c r="TT59" s="38"/>
      <c r="TU59" s="38"/>
      <c r="TV59" s="38"/>
      <c r="TW59" s="38"/>
      <c r="TX59" s="38"/>
      <c r="TY59" s="38"/>
      <c r="TZ59" s="38"/>
      <c r="UA59" s="38"/>
      <c r="UB59" s="38"/>
      <c r="UC59" s="38"/>
      <c r="UD59" s="38"/>
      <c r="UE59" s="38"/>
      <c r="UF59" s="38"/>
      <c r="UG59" s="38"/>
      <c r="UH59" s="38"/>
      <c r="UI59" s="38"/>
      <c r="UJ59" s="38"/>
      <c r="UK59" s="38"/>
      <c r="UL59" s="38"/>
      <c r="UM59" s="38"/>
      <c r="UN59" s="38"/>
      <c r="UO59" s="38"/>
      <c r="UP59" s="38"/>
      <c r="UQ59" s="38"/>
      <c r="UR59" s="38"/>
      <c r="US59" s="38"/>
      <c r="UT59" s="38"/>
      <c r="UU59" s="38"/>
      <c r="UV59" s="38"/>
      <c r="UW59" s="38"/>
      <c r="UX59" s="38"/>
      <c r="UY59" s="38"/>
      <c r="UZ59" s="38"/>
      <c r="VA59" s="38"/>
      <c r="VB59" s="38"/>
      <c r="VC59" s="38"/>
      <c r="VD59" s="38"/>
      <c r="VE59" s="38"/>
      <c r="VF59" s="38"/>
      <c r="VG59" s="38"/>
      <c r="VH59" s="38"/>
      <c r="VI59" s="38"/>
      <c r="VJ59" s="38"/>
      <c r="VK59" s="38"/>
      <c r="VL59" s="38"/>
      <c r="VM59" s="38"/>
      <c r="VN59" s="38"/>
      <c r="VO59" s="38"/>
      <c r="VP59" s="38"/>
      <c r="VQ59" s="38"/>
      <c r="VR59" s="38"/>
      <c r="VS59" s="38"/>
      <c r="VT59" s="38"/>
      <c r="VU59" s="38"/>
      <c r="VV59" s="38"/>
      <c r="VW59" s="38"/>
      <c r="VX59" s="38"/>
      <c r="VY59" s="38"/>
      <c r="VZ59" s="38"/>
      <c r="WA59" s="38"/>
      <c r="WB59" s="38"/>
      <c r="WC59" s="38"/>
      <c r="WD59" s="38"/>
      <c r="WE59" s="38"/>
      <c r="WF59" s="38"/>
      <c r="WG59" s="38"/>
      <c r="WH59" s="38"/>
      <c r="WI59" s="38"/>
      <c r="WJ59" s="38"/>
      <c r="WK59" s="38"/>
      <c r="WL59" s="38"/>
      <c r="WM59" s="38"/>
      <c r="WN59" s="38"/>
      <c r="WO59" s="38"/>
      <c r="WP59" s="38"/>
      <c r="WQ59" s="38"/>
      <c r="WR59" s="38"/>
      <c r="WS59" s="38"/>
      <c r="WT59" s="38"/>
      <c r="WU59" s="38"/>
      <c r="WV59" s="38"/>
      <c r="WW59" s="38"/>
      <c r="WX59" s="38"/>
      <c r="WY59" s="38"/>
      <c r="WZ59" s="38"/>
      <c r="XA59" s="38"/>
      <c r="XB59" s="38"/>
      <c r="XC59" s="38"/>
      <c r="XD59" s="38"/>
      <c r="XE59" s="38"/>
      <c r="XF59" s="38"/>
      <c r="XG59" s="38"/>
      <c r="XH59" s="38"/>
      <c r="XI59" s="38"/>
      <c r="XJ59" s="38"/>
      <c r="XK59" s="38"/>
      <c r="XL59" s="38"/>
      <c r="XM59" s="38"/>
      <c r="XN59" s="38"/>
      <c r="XO59" s="38"/>
      <c r="XP59" s="38"/>
      <c r="XQ59" s="38"/>
      <c r="XR59" s="38"/>
      <c r="XS59" s="38"/>
      <c r="XT59" s="38"/>
      <c r="XU59" s="38"/>
      <c r="XV59" s="38"/>
      <c r="XW59" s="38"/>
      <c r="XX59" s="38"/>
      <c r="XY59" s="38"/>
      <c r="XZ59" s="38"/>
      <c r="YA59" s="38"/>
      <c r="YB59" s="38"/>
      <c r="YC59" s="38"/>
      <c r="YD59" s="38"/>
      <c r="YE59" s="38"/>
      <c r="YF59" s="38"/>
      <c r="YG59" s="38"/>
      <c r="YH59" s="38"/>
      <c r="YI59" s="38"/>
      <c r="YJ59" s="38"/>
      <c r="YK59" s="38"/>
      <c r="YL59" s="38"/>
      <c r="YM59" s="38"/>
      <c r="YN59" s="38"/>
      <c r="YO59" s="38"/>
      <c r="YP59" s="38"/>
      <c r="YQ59" s="38"/>
      <c r="YR59" s="38"/>
      <c r="YS59" s="38"/>
      <c r="YT59" s="38"/>
      <c r="YU59" s="38"/>
      <c r="YV59" s="38"/>
      <c r="YW59" s="38"/>
      <c r="YX59" s="38"/>
      <c r="YY59" s="38"/>
      <c r="YZ59" s="38"/>
      <c r="ZA59" s="38"/>
      <c r="ZB59" s="38"/>
      <c r="ZC59" s="38"/>
      <c r="ZD59" s="38"/>
      <c r="ZE59" s="38"/>
      <c r="ZF59" s="38"/>
      <c r="ZG59" s="38"/>
      <c r="ZH59" s="38"/>
      <c r="ZI59" s="38"/>
      <c r="ZJ59" s="38"/>
      <c r="ZK59" s="38"/>
      <c r="ZL59" s="38"/>
      <c r="ZM59" s="38"/>
      <c r="ZN59" s="38"/>
      <c r="ZO59" s="38"/>
      <c r="ZP59" s="38"/>
      <c r="ZQ59" s="38"/>
      <c r="ZR59" s="38"/>
      <c r="ZS59" s="38"/>
      <c r="ZT59" s="38"/>
      <c r="ZU59" s="38"/>
      <c r="ZV59" s="38"/>
      <c r="ZW59" s="38"/>
      <c r="ZX59" s="38"/>
      <c r="ZY59" s="38"/>
      <c r="ZZ59" s="38"/>
      <c r="AAA59" s="38"/>
      <c r="AAB59" s="38"/>
      <c r="AAC59" s="38"/>
      <c r="AAD59" s="38"/>
      <c r="AAE59" s="38"/>
      <c r="AAF59" s="38"/>
      <c r="AAG59" s="38"/>
      <c r="AAH59" s="38"/>
      <c r="AAI59" s="38"/>
      <c r="AAJ59" s="38"/>
      <c r="AAK59" s="38"/>
      <c r="AAL59" s="38"/>
      <c r="AAM59" s="38"/>
      <c r="AAN59" s="38"/>
      <c r="AAO59" s="38"/>
      <c r="AAP59" s="38"/>
      <c r="AAQ59" s="38"/>
      <c r="AAR59" s="38"/>
      <c r="AAS59" s="38"/>
      <c r="AAT59" s="38"/>
      <c r="AAU59" s="38"/>
      <c r="AAV59" s="38"/>
      <c r="AAW59" s="38"/>
      <c r="AAX59" s="38"/>
      <c r="AAY59" s="38"/>
      <c r="AAZ59" s="38"/>
      <c r="ABA59" s="38"/>
      <c r="ABB59" s="38"/>
      <c r="ABC59" s="38"/>
      <c r="ABD59" s="38"/>
      <c r="ABE59" s="38"/>
      <c r="ABF59" s="38"/>
      <c r="ABG59" s="38"/>
      <c r="ABH59" s="38"/>
      <c r="ABI59" s="38"/>
      <c r="ABJ59" s="38"/>
      <c r="ABK59" s="38"/>
      <c r="ABL59" s="38"/>
      <c r="ABM59" s="38"/>
      <c r="ABN59" s="38"/>
      <c r="ABO59" s="38"/>
      <c r="ABP59" s="38"/>
      <c r="ABQ59" s="38"/>
      <c r="ABR59" s="38"/>
      <c r="ABS59" s="38"/>
      <c r="ABT59" s="38"/>
      <c r="ABU59" s="38"/>
      <c r="ABV59" s="38"/>
      <c r="ABW59" s="38"/>
      <c r="ABX59" s="38"/>
      <c r="ABY59" s="38"/>
      <c r="ABZ59" s="38"/>
      <c r="ACA59" s="38"/>
      <c r="ACB59" s="38"/>
      <c r="ACC59" s="38"/>
      <c r="ACD59" s="38"/>
      <c r="ACE59" s="38"/>
      <c r="ACF59" s="38"/>
      <c r="ACG59" s="38"/>
      <c r="ACH59" s="38"/>
      <c r="ACI59" s="38"/>
      <c r="ACJ59" s="38"/>
      <c r="ACK59" s="38"/>
      <c r="ACL59" s="38"/>
      <c r="ACM59" s="38"/>
      <c r="ACN59" s="38"/>
      <c r="ACO59" s="38"/>
      <c r="ACP59" s="38"/>
      <c r="ACQ59" s="38"/>
      <c r="ACR59" s="38"/>
      <c r="ACS59" s="38"/>
      <c r="ACT59" s="38"/>
      <c r="ACU59" s="38"/>
      <c r="ACV59" s="38"/>
      <c r="ACW59" s="38"/>
      <c r="ACX59" s="38"/>
      <c r="ACY59" s="38"/>
      <c r="ACZ59" s="38"/>
      <c r="ADA59" s="38"/>
      <c r="ADB59" s="38"/>
      <c r="ADC59" s="38"/>
      <c r="ADD59" s="38"/>
      <c r="ADE59" s="38"/>
      <c r="ADF59" s="38"/>
      <c r="ADG59" s="38"/>
      <c r="ADH59" s="38"/>
      <c r="ADI59" s="38"/>
      <c r="ADJ59" s="38"/>
      <c r="ADK59" s="38"/>
      <c r="ADL59" s="38"/>
      <c r="ADM59" s="38"/>
      <c r="ADN59" s="38"/>
      <c r="ADO59" s="38"/>
      <c r="ADP59" s="38"/>
      <c r="ADQ59" s="38"/>
      <c r="ADR59" s="38"/>
      <c r="ADS59" s="38"/>
      <c r="ADT59" s="38"/>
      <c r="ADU59" s="38"/>
      <c r="ADV59" s="38"/>
      <c r="ADW59" s="38"/>
      <c r="ADX59" s="38"/>
      <c r="ADY59" s="38"/>
      <c r="ADZ59" s="38"/>
      <c r="AEA59" s="38"/>
      <c r="AEB59" s="38"/>
      <c r="AEC59" s="38"/>
      <c r="AED59" s="38"/>
      <c r="AEE59" s="38"/>
      <c r="AEF59" s="38"/>
      <c r="AEG59" s="38"/>
      <c r="AEH59" s="38"/>
      <c r="AEI59" s="38"/>
      <c r="AEJ59" s="38"/>
      <c r="AEK59" s="38"/>
      <c r="AEL59" s="38"/>
      <c r="AEM59" s="38"/>
      <c r="AEN59" s="38"/>
      <c r="AEO59" s="38"/>
      <c r="AEP59" s="38"/>
      <c r="AEQ59" s="38"/>
      <c r="AER59" s="38"/>
      <c r="AES59" s="38"/>
      <c r="AET59" s="38"/>
      <c r="AEU59" s="38"/>
      <c r="AEV59" s="38"/>
      <c r="AEW59" s="38"/>
      <c r="AEX59" s="38"/>
      <c r="AEY59" s="38"/>
      <c r="AEZ59" s="38"/>
      <c r="AFA59" s="38"/>
      <c r="AFB59" s="38"/>
      <c r="AFC59" s="38"/>
      <c r="AFD59" s="38"/>
      <c r="AFE59" s="38"/>
      <c r="AFF59" s="38"/>
      <c r="AFG59" s="38"/>
      <c r="AFH59" s="38"/>
      <c r="AFI59" s="38"/>
      <c r="AFJ59" s="38"/>
      <c r="AFK59" s="38"/>
      <c r="AFL59" s="38"/>
      <c r="AFM59" s="38"/>
      <c r="AFN59" s="38"/>
      <c r="AFO59" s="38"/>
      <c r="AFP59" s="38"/>
      <c r="AFQ59" s="38"/>
      <c r="AFR59" s="38"/>
      <c r="AFS59" s="38"/>
      <c r="AFT59" s="38"/>
      <c r="AFU59" s="38"/>
      <c r="AFV59" s="38"/>
      <c r="AFW59" s="38"/>
      <c r="AFX59" s="38"/>
      <c r="AFY59" s="38"/>
      <c r="AFZ59" s="38"/>
      <c r="AGA59" s="38"/>
      <c r="AGB59" s="38"/>
      <c r="AGC59" s="38"/>
      <c r="AGD59" s="38"/>
      <c r="AGE59" s="38"/>
      <c r="AGF59" s="38"/>
      <c r="AGG59" s="38"/>
      <c r="AGH59" s="38"/>
      <c r="AGI59" s="38"/>
      <c r="AGJ59" s="38"/>
      <c r="AGK59" s="38"/>
      <c r="AGL59" s="38"/>
      <c r="AGM59" s="38"/>
      <c r="AGN59" s="38"/>
      <c r="AGO59" s="38"/>
      <c r="AGP59" s="38"/>
      <c r="AGQ59" s="38"/>
      <c r="AGR59" s="38"/>
      <c r="AGS59" s="38"/>
      <c r="AGT59" s="38"/>
      <c r="AGU59" s="38"/>
      <c r="AGV59" s="38"/>
      <c r="AGW59" s="38"/>
      <c r="AGX59" s="38"/>
      <c r="AGY59" s="38"/>
      <c r="AGZ59" s="38"/>
      <c r="AHA59" s="38"/>
      <c r="AHB59" s="38"/>
      <c r="AHC59" s="38"/>
      <c r="AHD59" s="38"/>
      <c r="AHE59" s="38"/>
      <c r="AHF59" s="38"/>
      <c r="AHG59" s="38"/>
      <c r="AHH59" s="38"/>
      <c r="AHI59" s="38"/>
      <c r="AHJ59" s="38"/>
      <c r="AHK59" s="38"/>
      <c r="AHL59" s="38"/>
      <c r="AHM59" s="38"/>
      <c r="AHN59" s="38"/>
      <c r="AHO59" s="38"/>
      <c r="AHP59" s="38"/>
      <c r="AHQ59" s="38"/>
      <c r="AHR59" s="38"/>
      <c r="AHS59" s="38"/>
      <c r="AHT59" s="38"/>
      <c r="AHU59" s="38"/>
      <c r="AHV59" s="38"/>
      <c r="AHW59" s="38"/>
      <c r="AHX59" s="38"/>
      <c r="AHY59" s="38"/>
      <c r="AHZ59" s="38"/>
      <c r="AIA59" s="38"/>
      <c r="AIB59" s="38"/>
      <c r="AIC59" s="38"/>
      <c r="AID59" s="38"/>
      <c r="AIE59" s="38"/>
      <c r="AIF59" s="38"/>
      <c r="AIG59" s="38"/>
      <c r="AIH59" s="38"/>
      <c r="AII59" s="38"/>
      <c r="AIJ59" s="38"/>
      <c r="AIK59" s="38"/>
      <c r="AIL59" s="38"/>
      <c r="AIM59" s="38"/>
      <c r="AIN59" s="38"/>
      <c r="AIO59" s="38"/>
      <c r="AIP59" s="38"/>
      <c r="AIQ59" s="38"/>
      <c r="AIR59" s="38"/>
      <c r="AIS59" s="38"/>
      <c r="AIT59" s="38"/>
      <c r="AIU59" s="38"/>
      <c r="AIV59" s="38"/>
      <c r="AIW59" s="38"/>
      <c r="AIX59" s="38"/>
      <c r="AIY59" s="38"/>
      <c r="AIZ59" s="38"/>
      <c r="AJA59" s="38"/>
      <c r="AJB59" s="38"/>
      <c r="AJC59" s="38"/>
      <c r="AJD59" s="38"/>
      <c r="AJE59" s="38"/>
      <c r="AJF59" s="38"/>
      <c r="AJG59" s="38"/>
      <c r="AJH59" s="38"/>
      <c r="AJI59" s="38"/>
      <c r="AJJ59" s="38"/>
      <c r="AJK59" s="38"/>
      <c r="AJL59" s="38"/>
      <c r="AJM59" s="38"/>
      <c r="AJN59" s="38"/>
      <c r="AJO59" s="38"/>
      <c r="AJP59" s="38"/>
      <c r="AJQ59" s="38"/>
      <c r="AJR59" s="38"/>
      <c r="AJS59" s="38"/>
      <c r="AJT59" s="38"/>
      <c r="AJU59" s="38"/>
      <c r="AJV59" s="38"/>
      <c r="AJW59" s="38"/>
      <c r="AJX59" s="38"/>
      <c r="AJY59" s="38"/>
      <c r="AJZ59" s="38"/>
      <c r="AKA59" s="38"/>
      <c r="AKB59" s="38"/>
      <c r="AKC59" s="38"/>
      <c r="AKD59" s="38"/>
      <c r="AKE59" s="38"/>
      <c r="AKF59" s="38"/>
      <c r="AKG59" s="38"/>
      <c r="AKH59" s="38"/>
      <c r="AKI59" s="38"/>
      <c r="AKJ59" s="38"/>
      <c r="AKK59" s="38"/>
      <c r="AKL59" s="38"/>
      <c r="AKM59" s="38"/>
      <c r="AKN59" s="38"/>
      <c r="AKO59" s="38"/>
      <c r="AKP59" s="38"/>
      <c r="AKQ59" s="38"/>
      <c r="AKR59" s="38"/>
      <c r="AKS59" s="38"/>
      <c r="AKT59" s="38"/>
      <c r="AKU59" s="38"/>
      <c r="AKV59" s="38"/>
      <c r="AKW59" s="38"/>
      <c r="AKX59" s="38"/>
      <c r="AKY59" s="38"/>
      <c r="AKZ59" s="38"/>
      <c r="ALA59" s="38"/>
      <c r="ALB59" s="38"/>
      <c r="ALC59" s="38"/>
      <c r="ALD59" s="38"/>
      <c r="ALE59" s="38"/>
      <c r="ALF59" s="38"/>
      <c r="ALG59" s="38"/>
      <c r="ALH59" s="38"/>
      <c r="ALI59" s="38"/>
      <c r="ALJ59" s="38"/>
      <c r="ALK59" s="38"/>
      <c r="ALL59" s="38"/>
      <c r="ALM59" s="38"/>
      <c r="ALN59" s="38"/>
      <c r="ALO59" s="38"/>
      <c r="ALP59" s="38"/>
      <c r="ALQ59" s="38"/>
      <c r="ALR59" s="38"/>
      <c r="ALS59" s="38"/>
      <c r="ALT59" s="38"/>
      <c r="ALU59" s="38"/>
      <c r="ALV59" s="38"/>
      <c r="ALW59" s="38"/>
      <c r="ALX59" s="38"/>
      <c r="ALY59" s="38"/>
      <c r="ALZ59" s="38"/>
      <c r="AMA59" s="38"/>
      <c r="AMB59" s="38"/>
      <c r="AMC59" s="38"/>
      <c r="AMD59" s="38"/>
      <c r="AME59" s="38"/>
      <c r="AMF59" s="38"/>
      <c r="AMG59" s="38"/>
      <c r="AMH59" s="38"/>
      <c r="AMI59" s="38"/>
      <c r="AMJ59" s="38"/>
      <c r="AMK59" s="38"/>
      <c r="AML59" s="38"/>
      <c r="AMM59" s="38"/>
      <c r="AMN59" s="38"/>
      <c r="AMO59" s="38"/>
      <c r="AMP59" s="38"/>
      <c r="AMQ59" s="38"/>
      <c r="AMR59" s="38"/>
      <c r="AMS59" s="38"/>
      <c r="AMT59" s="38"/>
      <c r="AMU59" s="38"/>
      <c r="AMV59" s="38"/>
      <c r="AMW59" s="38"/>
      <c r="AMX59" s="38"/>
      <c r="AMY59" s="38"/>
      <c r="AMZ59" s="38"/>
      <c r="ANA59" s="38"/>
      <c r="ANB59" s="38"/>
      <c r="ANC59" s="38"/>
      <c r="AND59" s="38"/>
      <c r="ANE59" s="38"/>
      <c r="ANF59" s="38"/>
      <c r="ANG59" s="38"/>
      <c r="ANH59" s="38"/>
      <c r="ANI59" s="38"/>
      <c r="ANJ59" s="38"/>
      <c r="ANK59" s="38"/>
      <c r="ANL59" s="38"/>
      <c r="ANM59" s="38"/>
      <c r="ANN59" s="38"/>
      <c r="ANO59" s="38"/>
      <c r="ANP59" s="38"/>
      <c r="ANQ59" s="38"/>
      <c r="ANR59" s="38"/>
      <c r="ANS59" s="38"/>
      <c r="ANT59" s="38"/>
      <c r="ANU59" s="38"/>
      <c r="ANV59" s="38"/>
      <c r="ANW59" s="38"/>
      <c r="ANX59" s="38"/>
      <c r="ANY59" s="38"/>
      <c r="ANZ59" s="38"/>
      <c r="AOA59" s="38"/>
      <c r="AOB59" s="38"/>
      <c r="AOC59" s="38"/>
      <c r="AOD59" s="38"/>
      <c r="AOE59" s="38"/>
      <c r="AOF59" s="38"/>
      <c r="AOG59" s="38"/>
      <c r="AOH59" s="38"/>
      <c r="AOI59" s="38"/>
      <c r="AOJ59" s="38"/>
      <c r="AOK59" s="38"/>
      <c r="AOL59" s="38"/>
      <c r="AOM59" s="38"/>
      <c r="AON59" s="38"/>
      <c r="AOO59" s="38"/>
      <c r="AOP59" s="38"/>
      <c r="AOQ59" s="38"/>
      <c r="AOR59" s="38"/>
      <c r="AOS59" s="38"/>
      <c r="AOT59" s="38"/>
      <c r="AOU59" s="38"/>
      <c r="AOV59" s="38"/>
      <c r="AOW59" s="38"/>
      <c r="AOX59" s="38"/>
      <c r="AOY59" s="38"/>
      <c r="AOZ59" s="38"/>
      <c r="APA59" s="38"/>
      <c r="APB59" s="38"/>
      <c r="APC59" s="38"/>
      <c r="APD59" s="38"/>
      <c r="APE59" s="38"/>
      <c r="APF59" s="38"/>
      <c r="APG59" s="38"/>
      <c r="APH59" s="38"/>
      <c r="API59" s="38"/>
      <c r="APJ59" s="38"/>
      <c r="APK59" s="38"/>
      <c r="APL59" s="38"/>
      <c r="APM59" s="38"/>
      <c r="APN59" s="38"/>
      <c r="APO59" s="38"/>
      <c r="APP59" s="38"/>
      <c r="APQ59" s="38"/>
      <c r="APR59" s="38"/>
      <c r="APS59" s="38"/>
      <c r="APT59" s="38"/>
      <c r="APU59" s="38"/>
      <c r="APV59" s="38"/>
      <c r="APW59" s="38"/>
      <c r="APX59" s="38"/>
      <c r="APY59" s="38"/>
      <c r="APZ59" s="38"/>
      <c r="AQA59" s="38"/>
      <c r="AQB59" s="38"/>
      <c r="AQC59" s="38"/>
      <c r="AQD59" s="38"/>
      <c r="AQE59" s="38"/>
      <c r="AQF59" s="38"/>
      <c r="AQG59" s="38"/>
      <c r="AQH59" s="38"/>
      <c r="AQI59" s="38"/>
      <c r="AQJ59" s="38"/>
      <c r="AQK59" s="38"/>
      <c r="AQL59" s="38"/>
      <c r="AQM59" s="38"/>
      <c r="AQN59" s="38"/>
      <c r="AQO59" s="38"/>
      <c r="AQP59" s="38"/>
      <c r="AQQ59" s="38"/>
      <c r="AQR59" s="38"/>
      <c r="AQS59" s="38"/>
      <c r="AQT59" s="38"/>
      <c r="AQU59" s="38"/>
      <c r="AQV59" s="38"/>
      <c r="AQW59" s="38"/>
      <c r="AQX59" s="38"/>
      <c r="AQY59" s="38"/>
      <c r="AQZ59" s="38"/>
      <c r="ARA59" s="38"/>
      <c r="ARB59" s="38"/>
      <c r="ARC59" s="38"/>
      <c r="ARD59" s="38"/>
      <c r="ARE59" s="38"/>
      <c r="ARF59" s="38"/>
      <c r="ARG59" s="38"/>
      <c r="ARH59" s="38"/>
      <c r="ARI59" s="38"/>
      <c r="ARJ59" s="38"/>
      <c r="ARK59" s="38"/>
      <c r="ARL59" s="38"/>
      <c r="ARM59" s="38"/>
      <c r="ARN59" s="38"/>
      <c r="ARO59" s="38"/>
      <c r="ARP59" s="38"/>
      <c r="ARQ59" s="38"/>
      <c r="ARR59" s="38"/>
      <c r="ARS59" s="38"/>
      <c r="ART59" s="38"/>
      <c r="ARU59" s="38"/>
      <c r="ARV59" s="38"/>
      <c r="ARW59" s="38"/>
      <c r="ARX59" s="38"/>
      <c r="ARY59" s="38"/>
      <c r="ARZ59" s="38"/>
      <c r="ASA59" s="38"/>
      <c r="ASB59" s="38"/>
      <c r="ASC59" s="38"/>
      <c r="ASD59" s="38"/>
      <c r="ASE59" s="38"/>
      <c r="ASF59" s="38"/>
      <c r="ASG59" s="38"/>
      <c r="ASH59" s="38"/>
      <c r="ASI59" s="38"/>
      <c r="ASJ59" s="38"/>
      <c r="ASK59" s="38"/>
      <c r="ASL59" s="38"/>
      <c r="ASM59" s="38"/>
      <c r="ASN59" s="38"/>
      <c r="ASO59" s="38"/>
      <c r="ASP59" s="38"/>
      <c r="ASQ59" s="38"/>
      <c r="ASR59" s="38"/>
      <c r="ASS59" s="38"/>
      <c r="AST59" s="38"/>
      <c r="ASU59" s="38"/>
      <c r="ASV59" s="38"/>
      <c r="ASW59" s="38"/>
      <c r="ASX59" s="38"/>
      <c r="ASY59" s="38"/>
      <c r="ASZ59" s="38"/>
      <c r="ATA59" s="38"/>
      <c r="ATB59" s="38"/>
      <c r="ATC59" s="38"/>
      <c r="ATD59" s="38"/>
      <c r="ATE59" s="38"/>
      <c r="ATF59" s="38"/>
      <c r="ATG59" s="38"/>
      <c r="ATH59" s="38"/>
      <c r="ATI59" s="38"/>
      <c r="ATJ59" s="38"/>
      <c r="ATK59" s="38"/>
      <c r="ATL59" s="38"/>
      <c r="ATM59" s="38"/>
      <c r="ATN59" s="38"/>
      <c r="ATO59" s="38"/>
      <c r="ATP59" s="38"/>
      <c r="ATQ59" s="38"/>
      <c r="ATR59" s="38"/>
      <c r="ATS59" s="38"/>
      <c r="ATT59" s="38"/>
      <c r="ATU59" s="38"/>
      <c r="ATV59" s="38"/>
      <c r="ATW59" s="38"/>
      <c r="ATX59" s="38"/>
      <c r="ATY59" s="38"/>
      <c r="ATZ59" s="38"/>
      <c r="AUA59" s="38"/>
      <c r="AUB59" s="38"/>
      <c r="AUC59" s="38"/>
      <c r="AUD59" s="38"/>
      <c r="AUE59" s="38"/>
      <c r="AUF59" s="38"/>
      <c r="AUG59" s="38"/>
      <c r="AUH59" s="38"/>
      <c r="AUI59" s="38"/>
      <c r="AUJ59" s="38"/>
      <c r="AUK59" s="38"/>
      <c r="AUL59" s="38"/>
      <c r="AUM59" s="38"/>
      <c r="AUN59" s="38"/>
      <c r="AUO59" s="38"/>
      <c r="AUP59" s="38"/>
      <c r="AUQ59" s="38"/>
      <c r="AUR59" s="38"/>
      <c r="AUS59" s="38"/>
      <c r="AUT59" s="38"/>
      <c r="AUU59" s="38"/>
      <c r="AUV59" s="38"/>
      <c r="AUW59" s="38"/>
      <c r="AUX59" s="38"/>
      <c r="AUY59" s="38"/>
      <c r="AUZ59" s="38"/>
      <c r="AVA59" s="38"/>
      <c r="AVB59" s="38"/>
      <c r="AVC59" s="38"/>
      <c r="AVD59" s="38"/>
      <c r="AVE59" s="38"/>
      <c r="AVF59" s="38"/>
      <c r="AVG59" s="38"/>
      <c r="AVH59" s="38"/>
      <c r="AVI59" s="38"/>
      <c r="AVJ59" s="38"/>
      <c r="AVK59" s="38"/>
      <c r="AVL59" s="38"/>
      <c r="AVM59" s="38"/>
      <c r="AVN59" s="38"/>
      <c r="AVO59" s="38"/>
      <c r="AVP59" s="38"/>
      <c r="AVQ59" s="38"/>
      <c r="AVR59" s="38"/>
      <c r="AVS59" s="38"/>
      <c r="AVT59" s="38"/>
      <c r="AVU59" s="38"/>
      <c r="AVV59" s="38"/>
      <c r="AVW59" s="38"/>
      <c r="AVX59" s="38"/>
      <c r="AVY59" s="38"/>
      <c r="AVZ59" s="38"/>
      <c r="AWA59" s="38"/>
      <c r="AWB59" s="38"/>
      <c r="AWC59" s="38"/>
      <c r="AWD59" s="38"/>
      <c r="AWE59" s="38"/>
      <c r="AWF59" s="38"/>
      <c r="AWG59" s="38"/>
      <c r="AWH59" s="38"/>
      <c r="AWI59" s="38"/>
      <c r="AWJ59" s="38"/>
      <c r="AWK59" s="38"/>
      <c r="AWL59" s="38"/>
      <c r="AWM59" s="38"/>
      <c r="AWN59" s="38"/>
      <c r="AWO59" s="38"/>
      <c r="AWP59" s="38"/>
      <c r="AWQ59" s="38"/>
      <c r="AWR59" s="38"/>
      <c r="AWS59" s="38"/>
      <c r="AWT59" s="38"/>
      <c r="AWU59" s="38"/>
      <c r="AWV59" s="38"/>
      <c r="AWW59" s="38"/>
      <c r="AWX59" s="38"/>
      <c r="AWY59" s="38"/>
      <c r="AWZ59" s="38"/>
      <c r="AXA59" s="38"/>
      <c r="AXB59" s="38"/>
      <c r="AXC59" s="38"/>
      <c r="AXD59" s="38"/>
      <c r="AXE59" s="38"/>
      <c r="AXF59" s="38"/>
      <c r="AXG59" s="38"/>
      <c r="AXH59" s="38"/>
      <c r="AXI59" s="38"/>
      <c r="AXJ59" s="38"/>
      <c r="AXK59" s="38"/>
      <c r="AXL59" s="38"/>
      <c r="AXM59" s="38"/>
      <c r="AXN59" s="38"/>
      <c r="AXO59" s="38"/>
      <c r="AXP59" s="38"/>
      <c r="AXQ59" s="38"/>
      <c r="AXR59" s="38"/>
      <c r="AXS59" s="38"/>
      <c r="AXT59" s="38"/>
      <c r="AXU59" s="38"/>
      <c r="AXV59" s="38"/>
      <c r="AXW59" s="38"/>
      <c r="AXX59" s="38"/>
      <c r="AXY59" s="38"/>
      <c r="AXZ59" s="38"/>
      <c r="AYA59" s="38"/>
      <c r="AYB59" s="38"/>
      <c r="AYC59" s="38"/>
      <c r="AYD59" s="38"/>
      <c r="AYE59" s="38"/>
      <c r="AYF59" s="38"/>
      <c r="AYG59" s="38"/>
      <c r="AYH59" s="38"/>
      <c r="AYI59" s="38"/>
      <c r="AYJ59" s="38"/>
      <c r="AYK59" s="38"/>
      <c r="AYL59" s="38"/>
      <c r="AYM59" s="38"/>
      <c r="AYN59" s="38"/>
      <c r="AYO59" s="38"/>
      <c r="AYP59" s="38"/>
      <c r="AYQ59" s="38"/>
      <c r="AYR59" s="38"/>
      <c r="AYS59" s="38"/>
      <c r="AYT59" s="38"/>
      <c r="AYU59" s="38"/>
      <c r="AYV59" s="38"/>
      <c r="AYW59" s="38"/>
      <c r="AYX59" s="38"/>
      <c r="AYY59" s="38"/>
      <c r="AYZ59" s="38"/>
      <c r="AZA59" s="38"/>
      <c r="AZB59" s="38"/>
      <c r="AZC59" s="38"/>
      <c r="AZD59" s="38"/>
      <c r="AZE59" s="38"/>
      <c r="AZF59" s="38"/>
      <c r="AZG59" s="38"/>
      <c r="AZH59" s="38"/>
      <c r="AZI59" s="38"/>
      <c r="AZJ59" s="38"/>
      <c r="AZK59" s="38"/>
      <c r="AZL59" s="38"/>
      <c r="AZM59" s="38"/>
      <c r="AZN59" s="38"/>
      <c r="AZO59" s="38"/>
      <c r="AZP59" s="38"/>
      <c r="AZQ59" s="38"/>
      <c r="AZR59" s="38"/>
      <c r="AZS59" s="38"/>
      <c r="AZT59" s="38"/>
      <c r="AZU59" s="38"/>
      <c r="AZV59" s="38"/>
      <c r="AZW59" s="38"/>
      <c r="AZX59" s="38"/>
      <c r="AZY59" s="38"/>
      <c r="AZZ59" s="38"/>
      <c r="BAA59" s="38"/>
      <c r="BAB59" s="38"/>
      <c r="BAC59" s="38"/>
      <c r="BAD59" s="38"/>
      <c r="BAE59" s="38"/>
      <c r="BAF59" s="38"/>
      <c r="BAG59" s="38"/>
      <c r="BAH59" s="38"/>
      <c r="BAI59" s="38"/>
      <c r="BAJ59" s="38"/>
      <c r="BAK59" s="38"/>
      <c r="BAL59" s="38"/>
      <c r="BAM59" s="38"/>
      <c r="BAN59" s="38"/>
      <c r="BAO59" s="38"/>
      <c r="BAP59" s="38"/>
      <c r="BAQ59" s="38"/>
      <c r="BAR59" s="38"/>
      <c r="BAS59" s="38"/>
      <c r="BAT59" s="38"/>
      <c r="BAU59" s="38"/>
      <c r="BAV59" s="38"/>
      <c r="BAW59" s="38"/>
      <c r="BAX59" s="38"/>
      <c r="BAY59" s="38"/>
      <c r="BAZ59" s="38"/>
      <c r="BBA59" s="38"/>
      <c r="BBB59" s="38"/>
      <c r="BBC59" s="38"/>
      <c r="BBD59" s="38"/>
      <c r="BBE59" s="38"/>
      <c r="BBF59" s="38"/>
      <c r="BBG59" s="38"/>
      <c r="BBH59" s="38"/>
      <c r="BBI59" s="38"/>
      <c r="BBJ59" s="38"/>
      <c r="BBK59" s="38"/>
      <c r="BBL59" s="38"/>
      <c r="BBM59" s="38"/>
      <c r="BBN59" s="38"/>
      <c r="BBO59" s="38"/>
      <c r="BBP59" s="38"/>
      <c r="BBQ59" s="38"/>
      <c r="BBR59" s="38"/>
      <c r="BBS59" s="38"/>
      <c r="BBT59" s="38"/>
      <c r="BBU59" s="38"/>
      <c r="BBV59" s="38"/>
      <c r="BBW59" s="38"/>
      <c r="BBX59" s="38"/>
      <c r="BBY59" s="38"/>
      <c r="BBZ59" s="38"/>
      <c r="BCA59" s="38"/>
      <c r="BCB59" s="38"/>
      <c r="BCC59" s="38"/>
      <c r="BCD59" s="38"/>
      <c r="BCE59" s="38"/>
      <c r="BCF59" s="38"/>
      <c r="BCG59" s="38"/>
      <c r="BCH59" s="38"/>
      <c r="BCI59" s="38"/>
      <c r="BCJ59" s="38"/>
      <c r="BCK59" s="38"/>
      <c r="BCL59" s="38"/>
      <c r="BCM59" s="38"/>
      <c r="BCN59" s="38"/>
      <c r="BCO59" s="38"/>
      <c r="BCP59" s="38"/>
      <c r="BCQ59" s="38"/>
      <c r="BCR59" s="38"/>
      <c r="BCS59" s="38"/>
      <c r="BCT59" s="38"/>
      <c r="BCU59" s="38"/>
      <c r="BCV59" s="38"/>
      <c r="BCW59" s="38"/>
      <c r="BCX59" s="38"/>
      <c r="BCY59" s="38"/>
      <c r="BCZ59" s="38"/>
      <c r="BDA59" s="38"/>
      <c r="BDB59" s="38"/>
      <c r="BDC59" s="38"/>
      <c r="BDD59" s="38"/>
      <c r="BDE59" s="38"/>
      <c r="BDF59" s="38"/>
      <c r="BDG59" s="38"/>
      <c r="BDH59" s="38"/>
      <c r="BDI59" s="38"/>
      <c r="BDJ59" s="38"/>
      <c r="BDK59" s="38"/>
      <c r="BDL59" s="38"/>
      <c r="BDM59" s="38"/>
      <c r="BDN59" s="38"/>
      <c r="BDO59" s="38"/>
      <c r="BDP59" s="38"/>
      <c r="BDQ59" s="38"/>
      <c r="BDR59" s="38"/>
      <c r="BDS59" s="38"/>
      <c r="BDT59" s="38"/>
      <c r="BDU59" s="38"/>
      <c r="BDV59" s="38"/>
      <c r="BDW59" s="38"/>
      <c r="BDX59" s="38"/>
      <c r="BDY59" s="38"/>
      <c r="BDZ59" s="38"/>
      <c r="BEA59" s="38"/>
      <c r="BEB59" s="38"/>
      <c r="BEC59" s="38"/>
      <c r="BED59" s="38"/>
      <c r="BEE59" s="38"/>
      <c r="BEF59" s="38"/>
      <c r="BEG59" s="38"/>
      <c r="BEH59" s="38"/>
      <c r="BEI59" s="38"/>
      <c r="BEJ59" s="38"/>
      <c r="BEK59" s="38"/>
      <c r="BEL59" s="38"/>
      <c r="BEM59" s="38"/>
      <c r="BEN59" s="38"/>
      <c r="BEO59" s="38"/>
      <c r="BEP59" s="38"/>
      <c r="BEQ59" s="38"/>
      <c r="BER59" s="38"/>
      <c r="BES59" s="38"/>
      <c r="BET59" s="38"/>
      <c r="BEU59" s="38"/>
      <c r="BEV59" s="38"/>
      <c r="BEW59" s="38"/>
      <c r="BEX59" s="38"/>
      <c r="BEY59" s="38"/>
      <c r="BEZ59" s="38"/>
      <c r="BFA59" s="38"/>
      <c r="BFB59" s="38"/>
      <c r="BFC59" s="38"/>
      <c r="BFD59" s="38"/>
      <c r="BFE59" s="38"/>
      <c r="BFF59" s="38"/>
      <c r="BFG59" s="38"/>
      <c r="BFH59" s="38"/>
      <c r="BFI59" s="38"/>
      <c r="BFJ59" s="38"/>
      <c r="BFK59" s="38"/>
      <c r="BFL59" s="38"/>
      <c r="BFM59" s="38"/>
      <c r="BFN59" s="38"/>
      <c r="BFO59" s="38"/>
      <c r="BFP59" s="38"/>
      <c r="BFQ59" s="38"/>
      <c r="BFR59" s="38"/>
      <c r="BFS59" s="38"/>
      <c r="BFT59" s="38"/>
      <c r="BFU59" s="38"/>
      <c r="BFV59" s="38"/>
      <c r="BFW59" s="38"/>
      <c r="BFX59" s="38"/>
      <c r="BFY59" s="38"/>
      <c r="BFZ59" s="38"/>
      <c r="BGA59" s="38"/>
      <c r="BGB59" s="38"/>
      <c r="BGC59" s="38"/>
      <c r="BGD59" s="38"/>
      <c r="BGE59" s="38"/>
      <c r="BGF59" s="38"/>
      <c r="BGG59" s="38"/>
      <c r="BGH59" s="38"/>
      <c r="BGI59" s="38"/>
      <c r="BGJ59" s="38"/>
      <c r="BGK59" s="38"/>
      <c r="BGL59" s="38"/>
      <c r="BGM59" s="38"/>
      <c r="BGN59" s="38"/>
      <c r="BGO59" s="38"/>
      <c r="BGP59" s="38"/>
      <c r="BGQ59" s="38"/>
      <c r="BGR59" s="38"/>
      <c r="BGS59" s="38"/>
      <c r="BGT59" s="38"/>
      <c r="BGU59" s="38"/>
      <c r="BGV59" s="38"/>
      <c r="BGW59" s="38"/>
      <c r="BGX59" s="38"/>
      <c r="BGY59" s="38"/>
      <c r="BGZ59" s="38"/>
      <c r="BHA59" s="38"/>
      <c r="BHB59" s="38"/>
      <c r="BHC59" s="38"/>
      <c r="BHD59" s="38"/>
      <c r="BHE59" s="38"/>
      <c r="BHF59" s="38"/>
      <c r="BHG59" s="38"/>
      <c r="BHH59" s="38"/>
      <c r="BHI59" s="38"/>
      <c r="BHJ59" s="38"/>
      <c r="BHK59" s="38"/>
      <c r="BHL59" s="38"/>
      <c r="BHM59" s="38"/>
      <c r="BHN59" s="38"/>
      <c r="BHO59" s="38"/>
      <c r="BHP59" s="38"/>
      <c r="BHQ59" s="38"/>
      <c r="BHR59" s="38"/>
      <c r="BHS59" s="38"/>
      <c r="BHT59" s="38"/>
      <c r="BHU59" s="38"/>
      <c r="BHV59" s="38"/>
      <c r="BHW59" s="38"/>
      <c r="BHX59" s="38"/>
      <c r="BHY59" s="38"/>
      <c r="BHZ59" s="38"/>
      <c r="BIA59" s="38"/>
      <c r="BIB59" s="38"/>
      <c r="BIC59" s="38"/>
      <c r="BID59" s="38"/>
      <c r="BIE59" s="38"/>
      <c r="BIF59" s="38"/>
      <c r="BIG59" s="38"/>
      <c r="BIH59" s="38"/>
      <c r="BII59" s="38"/>
      <c r="BIJ59" s="38"/>
      <c r="BIK59" s="38"/>
      <c r="BIL59" s="38"/>
      <c r="BIM59" s="38"/>
      <c r="BIN59" s="38"/>
      <c r="BIO59" s="38"/>
      <c r="BIP59" s="38"/>
      <c r="BIQ59" s="38"/>
      <c r="BIR59" s="38"/>
      <c r="BIS59" s="38"/>
      <c r="BIT59" s="38"/>
      <c r="BIU59" s="38"/>
      <c r="BIV59" s="38"/>
      <c r="BIW59" s="38"/>
      <c r="BIX59" s="38"/>
      <c r="BIY59" s="38"/>
      <c r="BIZ59" s="38"/>
      <c r="BJA59" s="38"/>
      <c r="BJB59" s="38"/>
      <c r="BJC59" s="38"/>
      <c r="BJD59" s="38"/>
      <c r="BJE59" s="38"/>
      <c r="BJF59" s="38"/>
      <c r="BJG59" s="38"/>
      <c r="BJH59" s="38"/>
      <c r="BJI59" s="38"/>
      <c r="BJJ59" s="38"/>
      <c r="BJK59" s="38"/>
      <c r="BJL59" s="38"/>
      <c r="BJM59" s="38"/>
      <c r="BJN59" s="38"/>
      <c r="BJO59" s="38"/>
      <c r="BJP59" s="38"/>
      <c r="BJQ59" s="38"/>
      <c r="BJR59" s="38"/>
      <c r="BJS59" s="38"/>
      <c r="BJT59" s="38"/>
      <c r="BJU59" s="38"/>
      <c r="BJV59" s="38"/>
      <c r="BJW59" s="38"/>
      <c r="BJX59" s="38"/>
      <c r="BJY59" s="38"/>
      <c r="BJZ59" s="38"/>
      <c r="BKA59" s="38"/>
      <c r="BKB59" s="38"/>
      <c r="BKC59" s="38"/>
      <c r="BKD59" s="38"/>
      <c r="BKE59" s="38"/>
      <c r="BKF59" s="38"/>
      <c r="BKG59" s="38"/>
      <c r="BKH59" s="38"/>
      <c r="BKI59" s="38"/>
      <c r="BKJ59" s="38"/>
      <c r="BKK59" s="38"/>
      <c r="BKL59" s="38"/>
      <c r="BKM59" s="38"/>
      <c r="BKN59" s="38"/>
      <c r="BKO59" s="38"/>
      <c r="BKP59" s="38"/>
      <c r="BKQ59" s="38"/>
      <c r="BKR59" s="38"/>
      <c r="BKS59" s="38"/>
      <c r="BKT59" s="38"/>
      <c r="BKU59" s="38"/>
      <c r="BKV59" s="38"/>
      <c r="BKW59" s="38"/>
      <c r="BKX59" s="38"/>
      <c r="BKY59" s="38"/>
      <c r="BKZ59" s="38"/>
      <c r="BLA59" s="38"/>
      <c r="BLB59" s="38"/>
      <c r="BLC59" s="38"/>
      <c r="BLD59" s="38"/>
      <c r="BLE59" s="38"/>
      <c r="BLF59" s="38"/>
      <c r="BLG59" s="38"/>
      <c r="BLH59" s="38"/>
      <c r="BLI59" s="38"/>
      <c r="BLJ59" s="38"/>
      <c r="BLK59" s="38"/>
      <c r="BLL59" s="38"/>
      <c r="BLM59" s="38"/>
      <c r="BLN59" s="38"/>
      <c r="BLO59" s="38"/>
      <c r="BLP59" s="38"/>
      <c r="BLQ59" s="38"/>
      <c r="BLR59" s="38"/>
      <c r="BLS59" s="38"/>
      <c r="BLT59" s="38"/>
      <c r="BLU59" s="38"/>
      <c r="BLV59" s="38"/>
      <c r="BLW59" s="38"/>
      <c r="BLX59" s="38"/>
      <c r="BLY59" s="38"/>
      <c r="BLZ59" s="38"/>
      <c r="BMA59" s="38"/>
      <c r="BMB59" s="38"/>
      <c r="BMC59" s="38"/>
      <c r="BMD59" s="38"/>
      <c r="BME59" s="38"/>
      <c r="BMF59" s="38"/>
      <c r="BMG59" s="38"/>
      <c r="BMH59" s="38"/>
      <c r="BMI59" s="38"/>
      <c r="BMJ59" s="38"/>
      <c r="BMK59" s="38"/>
      <c r="BML59" s="38"/>
      <c r="BMM59" s="38"/>
      <c r="BMN59" s="38"/>
      <c r="BMO59" s="38"/>
      <c r="BMP59" s="38"/>
      <c r="BMQ59" s="38"/>
      <c r="BMR59" s="38"/>
      <c r="BMS59" s="38"/>
      <c r="BMT59" s="38"/>
      <c r="BMU59" s="38"/>
      <c r="BMV59" s="38"/>
      <c r="BMW59" s="38"/>
      <c r="BMX59" s="38"/>
      <c r="BMY59" s="38"/>
      <c r="BMZ59" s="38"/>
      <c r="BNA59" s="38"/>
      <c r="BNB59" s="38"/>
      <c r="BNC59" s="38"/>
      <c r="BND59" s="38"/>
      <c r="BNE59" s="38"/>
      <c r="BNF59" s="38"/>
      <c r="BNG59" s="38"/>
      <c r="BNH59" s="38"/>
      <c r="BNI59" s="38"/>
      <c r="BNJ59" s="38"/>
      <c r="BNK59" s="38"/>
      <c r="BNL59" s="38"/>
      <c r="BNM59" s="38"/>
      <c r="BNN59" s="38"/>
      <c r="BNO59" s="38"/>
      <c r="BNP59" s="38"/>
      <c r="BNQ59" s="38"/>
      <c r="BNR59" s="38"/>
      <c r="BNS59" s="38"/>
      <c r="BNT59" s="38"/>
      <c r="BNU59" s="38"/>
      <c r="BNV59" s="38"/>
      <c r="BNW59" s="38"/>
      <c r="BNX59" s="38"/>
      <c r="BNY59" s="38"/>
      <c r="BNZ59" s="38"/>
      <c r="BOA59" s="38"/>
      <c r="BOB59" s="38"/>
      <c r="BOC59" s="38"/>
      <c r="BOD59" s="38"/>
      <c r="BOE59" s="38"/>
      <c r="BOF59" s="38"/>
      <c r="BOG59" s="38"/>
      <c r="BOH59" s="38"/>
      <c r="BOI59" s="38"/>
      <c r="BOJ59" s="38"/>
      <c r="BOK59" s="38"/>
      <c r="BOL59" s="38"/>
      <c r="BOM59" s="38"/>
      <c r="BON59" s="38"/>
      <c r="BOO59" s="38"/>
      <c r="BOP59" s="38"/>
      <c r="BOQ59" s="38"/>
      <c r="BOR59" s="38"/>
      <c r="BOS59" s="38"/>
      <c r="BOT59" s="38"/>
      <c r="BOU59" s="38"/>
      <c r="BOV59" s="38"/>
      <c r="BOW59" s="38"/>
      <c r="BOX59" s="38"/>
      <c r="BOY59" s="38"/>
      <c r="BOZ59" s="38"/>
      <c r="BPA59" s="38"/>
      <c r="BPB59" s="38"/>
      <c r="BPC59" s="38"/>
      <c r="BPD59" s="38"/>
      <c r="BPE59" s="38"/>
      <c r="BPF59" s="38"/>
      <c r="BPG59" s="38"/>
      <c r="BPH59" s="38"/>
      <c r="BPI59" s="38"/>
      <c r="BPJ59" s="38"/>
      <c r="BPK59" s="38"/>
      <c r="BPL59" s="38"/>
      <c r="BPM59" s="38"/>
      <c r="BPN59" s="38"/>
      <c r="BPO59" s="38"/>
      <c r="BPP59" s="38"/>
      <c r="BPQ59" s="38"/>
      <c r="BPR59" s="38"/>
      <c r="BPS59" s="38"/>
      <c r="BPT59" s="38"/>
      <c r="BPU59" s="38"/>
      <c r="BPV59" s="38"/>
      <c r="BPW59" s="38"/>
      <c r="BPX59" s="38"/>
      <c r="BPY59" s="38"/>
      <c r="BPZ59" s="38"/>
      <c r="BQA59" s="38"/>
      <c r="BQB59" s="38"/>
      <c r="BQC59" s="38"/>
      <c r="BQD59" s="38"/>
      <c r="BQE59" s="38"/>
      <c r="BQF59" s="38"/>
      <c r="BQG59" s="38"/>
      <c r="BQH59" s="38"/>
      <c r="BQI59" s="38"/>
      <c r="BQJ59" s="38"/>
      <c r="BQK59" s="38"/>
      <c r="BQL59" s="38"/>
      <c r="BQM59" s="38"/>
      <c r="BQN59" s="38"/>
      <c r="BQO59" s="38"/>
      <c r="BQP59" s="38"/>
      <c r="BQQ59" s="38"/>
      <c r="BQR59" s="38"/>
      <c r="BQS59" s="38"/>
      <c r="BQT59" s="38"/>
      <c r="BQU59" s="38"/>
      <c r="BQV59" s="38"/>
      <c r="BQW59" s="38"/>
      <c r="BQX59" s="38"/>
      <c r="BQY59" s="38"/>
      <c r="BQZ59" s="38"/>
      <c r="BRA59" s="38"/>
      <c r="BRB59" s="38"/>
      <c r="BRC59" s="38"/>
      <c r="BRD59" s="38"/>
      <c r="BRE59" s="38"/>
      <c r="BRF59" s="38"/>
      <c r="BRG59" s="38"/>
      <c r="BRH59" s="38"/>
      <c r="BRI59" s="38"/>
      <c r="BRJ59" s="38"/>
      <c r="BRK59" s="38"/>
      <c r="BRL59" s="38"/>
      <c r="BRM59" s="38"/>
      <c r="BRN59" s="38"/>
      <c r="BRO59" s="38"/>
      <c r="BRP59" s="38"/>
      <c r="BRQ59" s="38"/>
      <c r="BRR59" s="38"/>
      <c r="BRS59" s="38"/>
      <c r="BRT59" s="38"/>
      <c r="BRU59" s="38"/>
      <c r="BRV59" s="38"/>
      <c r="BRW59" s="38"/>
      <c r="BRX59" s="38"/>
      <c r="BRY59" s="38"/>
      <c r="BRZ59" s="38"/>
      <c r="BSA59" s="38"/>
      <c r="BSB59" s="38"/>
      <c r="BSC59" s="38"/>
      <c r="BSD59" s="38"/>
      <c r="BSE59" s="38"/>
      <c r="BSF59" s="38"/>
      <c r="BSG59" s="38"/>
      <c r="BSH59" s="38"/>
      <c r="BSI59" s="38"/>
      <c r="BSJ59" s="38"/>
      <c r="BSK59" s="38"/>
      <c r="BSL59" s="38"/>
      <c r="BSM59" s="38"/>
      <c r="BSN59" s="38"/>
      <c r="BSO59" s="38"/>
      <c r="BSP59" s="38"/>
      <c r="BSQ59" s="38"/>
      <c r="BSR59" s="38"/>
      <c r="BSS59" s="38"/>
      <c r="BST59" s="38"/>
      <c r="BSU59" s="38"/>
      <c r="BSV59" s="38"/>
      <c r="BSW59" s="38"/>
      <c r="BSX59" s="38"/>
      <c r="BSY59" s="38"/>
      <c r="BSZ59" s="38"/>
      <c r="BTA59" s="38"/>
      <c r="BTB59" s="38"/>
      <c r="BTC59" s="38"/>
      <c r="BTD59" s="38"/>
      <c r="BTE59" s="38"/>
      <c r="BTF59" s="38"/>
      <c r="BTG59" s="38"/>
      <c r="BTH59" s="38"/>
      <c r="BTI59" s="38"/>
      <c r="BTJ59" s="38"/>
      <c r="BTK59" s="38"/>
      <c r="BTL59" s="38"/>
      <c r="BTM59" s="38"/>
      <c r="BTN59" s="38"/>
      <c r="BTO59" s="38"/>
      <c r="BTP59" s="38"/>
      <c r="BTQ59" s="38"/>
      <c r="BTR59" s="38"/>
      <c r="BTS59" s="38"/>
      <c r="BTT59" s="38"/>
      <c r="BTU59" s="38"/>
      <c r="BTV59" s="38"/>
      <c r="BTW59" s="38"/>
      <c r="BTX59" s="38"/>
      <c r="BTY59" s="38"/>
      <c r="BTZ59" s="38"/>
      <c r="BUA59" s="38"/>
      <c r="BUB59" s="38"/>
      <c r="BUC59" s="38"/>
      <c r="BUD59" s="38"/>
      <c r="BUE59" s="38"/>
      <c r="BUF59" s="38"/>
      <c r="BUG59" s="38"/>
      <c r="BUH59" s="38"/>
      <c r="BUI59" s="38"/>
      <c r="BUJ59" s="38"/>
      <c r="BUK59" s="38"/>
      <c r="BUL59" s="38"/>
      <c r="BUM59" s="38"/>
      <c r="BUN59" s="38"/>
      <c r="BUO59" s="38"/>
      <c r="BUP59" s="38"/>
      <c r="BUQ59" s="38"/>
      <c r="BUR59" s="38"/>
      <c r="BUS59" s="38"/>
      <c r="BUT59" s="38"/>
      <c r="BUU59" s="38"/>
      <c r="BUV59" s="38"/>
      <c r="BUW59" s="38"/>
      <c r="BUX59" s="38"/>
      <c r="BUY59" s="38"/>
      <c r="BUZ59" s="38"/>
      <c r="BVA59" s="38"/>
      <c r="BVB59" s="38"/>
      <c r="BVC59" s="38"/>
      <c r="BVD59" s="38"/>
      <c r="BVE59" s="38"/>
      <c r="BVF59" s="38"/>
      <c r="BVG59" s="38"/>
      <c r="BVH59" s="38"/>
      <c r="BVI59" s="38"/>
      <c r="BVJ59" s="38"/>
      <c r="BVK59" s="38"/>
      <c r="BVL59" s="38"/>
      <c r="BVM59" s="38"/>
      <c r="BVN59" s="38"/>
      <c r="BVO59" s="38"/>
      <c r="BVP59" s="38"/>
      <c r="BVQ59" s="38"/>
      <c r="BVR59" s="38"/>
      <c r="BVS59" s="38"/>
      <c r="BVT59" s="38"/>
      <c r="BVU59" s="38"/>
      <c r="BVV59" s="38"/>
      <c r="BVW59" s="38"/>
      <c r="BVX59" s="38"/>
      <c r="BVY59" s="38"/>
      <c r="BVZ59" s="38"/>
      <c r="BWA59" s="38"/>
      <c r="BWB59" s="38"/>
      <c r="BWC59" s="38"/>
      <c r="BWD59" s="38"/>
      <c r="BWE59" s="38"/>
      <c r="BWF59" s="38"/>
      <c r="BWG59" s="38"/>
      <c r="BWH59" s="38"/>
      <c r="BWI59" s="38"/>
      <c r="BWJ59" s="38"/>
      <c r="BWK59" s="38"/>
      <c r="BWL59" s="38"/>
      <c r="BWM59" s="38"/>
      <c r="BWN59" s="38"/>
      <c r="BWO59" s="38"/>
      <c r="BWP59" s="38"/>
      <c r="BWQ59" s="38"/>
      <c r="BWR59" s="38"/>
      <c r="BWS59" s="38"/>
      <c r="BWT59" s="38"/>
      <c r="BWU59" s="38"/>
      <c r="BWV59" s="38"/>
      <c r="BWW59" s="38"/>
      <c r="BWX59" s="38"/>
      <c r="BWY59" s="38"/>
      <c r="BWZ59" s="38"/>
      <c r="BXA59" s="38"/>
      <c r="BXB59" s="38"/>
      <c r="BXC59" s="38"/>
      <c r="BXD59" s="38"/>
      <c r="BXE59" s="38"/>
      <c r="BXF59" s="38"/>
      <c r="BXG59" s="38"/>
      <c r="BXH59" s="38"/>
      <c r="BXI59" s="38"/>
      <c r="BXJ59" s="38"/>
      <c r="BXK59" s="38"/>
      <c r="BXL59" s="38"/>
      <c r="BXM59" s="38"/>
      <c r="BXN59" s="38"/>
      <c r="BXO59" s="38"/>
      <c r="BXP59" s="38"/>
      <c r="BXQ59" s="38"/>
      <c r="BXR59" s="38"/>
      <c r="BXS59" s="38"/>
      <c r="BXT59" s="38"/>
      <c r="BXU59" s="38"/>
      <c r="BXV59" s="38"/>
      <c r="BXW59" s="38"/>
      <c r="BXX59" s="38"/>
      <c r="BXY59" s="38"/>
      <c r="BXZ59" s="38"/>
      <c r="BYA59" s="38"/>
      <c r="BYB59" s="38"/>
      <c r="BYC59" s="38"/>
      <c r="BYD59" s="38"/>
      <c r="BYE59" s="38"/>
      <c r="BYF59" s="38"/>
      <c r="BYG59" s="38"/>
      <c r="BYH59" s="38"/>
      <c r="BYI59" s="38"/>
      <c r="BYJ59" s="38"/>
      <c r="BYK59" s="38"/>
      <c r="BYL59" s="38"/>
      <c r="BYM59" s="38"/>
      <c r="BYN59" s="38"/>
      <c r="BYO59" s="38"/>
      <c r="BYP59" s="38"/>
      <c r="BYQ59" s="38"/>
      <c r="BYR59" s="38"/>
      <c r="BYS59" s="38"/>
      <c r="BYT59" s="38"/>
      <c r="BYU59" s="38"/>
      <c r="BYV59" s="38"/>
      <c r="BYW59" s="38"/>
      <c r="BYX59" s="38"/>
      <c r="BYY59" s="38"/>
      <c r="BYZ59" s="38"/>
      <c r="BZA59" s="38"/>
      <c r="BZB59" s="38"/>
      <c r="BZC59" s="38"/>
      <c r="BZD59" s="38"/>
      <c r="BZE59" s="38"/>
      <c r="BZF59" s="38"/>
      <c r="BZG59" s="38"/>
      <c r="BZH59" s="38"/>
      <c r="BZI59" s="38"/>
      <c r="BZJ59" s="38"/>
      <c r="BZK59" s="38"/>
      <c r="BZL59" s="38"/>
      <c r="BZM59" s="38"/>
      <c r="BZN59" s="38"/>
      <c r="BZO59" s="38"/>
      <c r="BZP59" s="38"/>
      <c r="BZQ59" s="38"/>
      <c r="BZR59" s="38"/>
      <c r="BZS59" s="38"/>
      <c r="BZT59" s="38"/>
      <c r="BZU59" s="38"/>
      <c r="BZV59" s="38"/>
      <c r="BZW59" s="38"/>
      <c r="BZX59" s="38"/>
      <c r="BZY59" s="38"/>
      <c r="BZZ59" s="38"/>
      <c r="CAA59" s="38"/>
      <c r="CAB59" s="38"/>
      <c r="CAC59" s="38"/>
      <c r="CAD59" s="38"/>
      <c r="CAE59" s="38"/>
      <c r="CAF59" s="38"/>
      <c r="CAG59" s="38"/>
      <c r="CAH59" s="38"/>
      <c r="CAI59" s="38"/>
      <c r="CAJ59" s="38"/>
      <c r="CAK59" s="38"/>
      <c r="CAL59" s="38"/>
      <c r="CAM59" s="38"/>
      <c r="CAN59" s="38"/>
      <c r="CAO59" s="38"/>
      <c r="CAP59" s="38"/>
      <c r="CAQ59" s="38"/>
      <c r="CAR59" s="38"/>
      <c r="CAS59" s="38"/>
      <c r="CAT59" s="38"/>
      <c r="CAU59" s="38"/>
      <c r="CAV59" s="38"/>
      <c r="CAW59" s="38"/>
      <c r="CAX59" s="38"/>
      <c r="CAY59" s="38"/>
      <c r="CAZ59" s="38"/>
      <c r="CBA59" s="38"/>
      <c r="CBB59" s="38"/>
      <c r="CBC59" s="38"/>
      <c r="CBD59" s="38"/>
      <c r="CBE59" s="38"/>
      <c r="CBF59" s="38"/>
      <c r="CBG59" s="38"/>
      <c r="CBH59" s="38"/>
      <c r="CBI59" s="38"/>
      <c r="CBJ59" s="38"/>
      <c r="CBK59" s="38"/>
      <c r="CBL59" s="38"/>
      <c r="CBM59" s="38"/>
      <c r="CBN59" s="38"/>
      <c r="CBO59" s="38"/>
      <c r="CBP59" s="38"/>
      <c r="CBQ59" s="38"/>
      <c r="CBR59" s="38"/>
      <c r="CBS59" s="38"/>
      <c r="CBT59" s="38"/>
      <c r="CBU59" s="38"/>
      <c r="CBV59" s="38"/>
      <c r="CBW59" s="38"/>
      <c r="CBX59" s="38"/>
      <c r="CBY59" s="38"/>
      <c r="CBZ59" s="38"/>
      <c r="CCA59" s="38"/>
      <c r="CCB59" s="38"/>
      <c r="CCC59" s="38"/>
      <c r="CCD59" s="38"/>
      <c r="CCE59" s="38"/>
      <c r="CCF59" s="38"/>
      <c r="CCG59" s="38"/>
      <c r="CCH59" s="38"/>
      <c r="CCI59" s="38"/>
      <c r="CCJ59" s="38"/>
      <c r="CCK59" s="38"/>
      <c r="CCL59" s="38"/>
      <c r="CCM59" s="38"/>
      <c r="CCN59" s="38"/>
      <c r="CCO59" s="38"/>
      <c r="CCP59" s="38"/>
      <c r="CCQ59" s="38"/>
      <c r="CCR59" s="38"/>
      <c r="CCS59" s="38"/>
      <c r="CCT59" s="38"/>
      <c r="CCU59" s="38"/>
      <c r="CCV59" s="38"/>
      <c r="CCW59" s="38"/>
      <c r="CCX59" s="38"/>
      <c r="CCY59" s="38"/>
      <c r="CCZ59" s="38"/>
      <c r="CDA59" s="38"/>
      <c r="CDB59" s="38"/>
      <c r="CDC59" s="38"/>
      <c r="CDD59" s="38"/>
      <c r="CDE59" s="38"/>
      <c r="CDF59" s="38"/>
      <c r="CDG59" s="38"/>
      <c r="CDH59" s="38"/>
      <c r="CDI59" s="38"/>
      <c r="CDJ59" s="38"/>
      <c r="CDK59" s="38"/>
      <c r="CDL59" s="38"/>
      <c r="CDM59" s="38"/>
      <c r="CDN59" s="38"/>
      <c r="CDO59" s="38"/>
      <c r="CDP59" s="38"/>
      <c r="CDQ59" s="38"/>
      <c r="CDR59" s="38"/>
      <c r="CDS59" s="38"/>
      <c r="CDT59" s="38"/>
      <c r="CDU59" s="38"/>
      <c r="CDV59" s="38"/>
      <c r="CDW59" s="38"/>
      <c r="CDX59" s="38"/>
      <c r="CDY59" s="38"/>
      <c r="CDZ59" s="38"/>
      <c r="CEA59" s="38"/>
      <c r="CEB59" s="38"/>
      <c r="CEC59" s="38"/>
      <c r="CED59" s="38"/>
      <c r="CEE59" s="38"/>
      <c r="CEF59" s="38"/>
      <c r="CEG59" s="38"/>
      <c r="CEH59" s="38"/>
      <c r="CEI59" s="38"/>
      <c r="CEJ59" s="38"/>
      <c r="CEK59" s="38"/>
      <c r="CEL59" s="38"/>
      <c r="CEM59" s="38"/>
      <c r="CEN59" s="38"/>
      <c r="CEO59" s="38"/>
      <c r="CEP59" s="38"/>
      <c r="CEQ59" s="38"/>
      <c r="CER59" s="38"/>
      <c r="CES59" s="38"/>
      <c r="CET59" s="38"/>
      <c r="CEU59" s="38"/>
      <c r="CEV59" s="38"/>
      <c r="CEW59" s="38"/>
      <c r="CEX59" s="38"/>
      <c r="CEY59" s="38"/>
      <c r="CEZ59" s="38"/>
      <c r="CFA59" s="38"/>
      <c r="CFB59" s="38"/>
      <c r="CFC59" s="38"/>
      <c r="CFD59" s="38"/>
      <c r="CFE59" s="38"/>
      <c r="CFF59" s="38"/>
      <c r="CFG59" s="38"/>
      <c r="CFH59" s="38"/>
      <c r="CFI59" s="38"/>
      <c r="CFJ59" s="38"/>
      <c r="CFK59" s="38"/>
      <c r="CFL59" s="38"/>
      <c r="CFM59" s="38"/>
      <c r="CFN59" s="38"/>
      <c r="CFO59" s="38"/>
      <c r="CFP59" s="38"/>
      <c r="CFQ59" s="38"/>
      <c r="CFR59" s="38"/>
      <c r="CFS59" s="38"/>
      <c r="CFT59" s="38"/>
      <c r="CFU59" s="38"/>
      <c r="CFV59" s="38"/>
      <c r="CFW59" s="38"/>
      <c r="CFX59" s="38"/>
      <c r="CFY59" s="38"/>
      <c r="CFZ59" s="38"/>
      <c r="CGA59" s="38"/>
      <c r="CGB59" s="38"/>
      <c r="CGC59" s="38"/>
      <c r="CGD59" s="38"/>
      <c r="CGE59" s="38"/>
      <c r="CGF59" s="38"/>
      <c r="CGG59" s="38"/>
      <c r="CGH59" s="38"/>
      <c r="CGI59" s="38"/>
      <c r="CGJ59" s="38"/>
      <c r="CGK59" s="38"/>
      <c r="CGL59" s="38"/>
      <c r="CGM59" s="38"/>
      <c r="CGN59" s="38"/>
      <c r="CGO59" s="38"/>
      <c r="CGP59" s="38"/>
      <c r="CGQ59" s="38"/>
      <c r="CGR59" s="38"/>
      <c r="CGS59" s="38"/>
      <c r="CGT59" s="38"/>
      <c r="CGU59" s="38"/>
      <c r="CGV59" s="38"/>
      <c r="CGW59" s="38"/>
      <c r="CGX59" s="38"/>
      <c r="CGY59" s="38"/>
      <c r="CGZ59" s="38"/>
      <c r="CHA59" s="38"/>
      <c r="CHB59" s="38"/>
      <c r="CHC59" s="38"/>
      <c r="CHD59" s="38"/>
      <c r="CHE59" s="38"/>
      <c r="CHF59" s="38"/>
      <c r="CHG59" s="38"/>
      <c r="CHH59" s="38"/>
      <c r="CHI59" s="38"/>
      <c r="CHJ59" s="38"/>
      <c r="CHK59" s="38"/>
      <c r="CHL59" s="38"/>
      <c r="CHM59" s="38"/>
      <c r="CHN59" s="38"/>
      <c r="CHO59" s="38"/>
      <c r="CHP59" s="38"/>
      <c r="CHQ59" s="38"/>
      <c r="CHR59" s="38"/>
      <c r="CHS59" s="38"/>
      <c r="CHT59" s="38"/>
      <c r="CHU59" s="38"/>
      <c r="CHV59" s="38"/>
      <c r="CHW59" s="38"/>
      <c r="CHX59" s="38"/>
      <c r="CHY59" s="38"/>
      <c r="CHZ59" s="38"/>
      <c r="CIA59" s="38"/>
      <c r="CIB59" s="38"/>
      <c r="CIC59" s="38"/>
      <c r="CID59" s="38"/>
      <c r="CIE59" s="38"/>
      <c r="CIF59" s="38"/>
      <c r="CIG59" s="38"/>
      <c r="CIH59" s="38"/>
      <c r="CII59" s="38"/>
      <c r="CIJ59" s="38"/>
      <c r="CIK59" s="38"/>
      <c r="CIL59" s="38"/>
      <c r="CIM59" s="38"/>
      <c r="CIN59" s="38"/>
      <c r="CIO59" s="38"/>
      <c r="CIP59" s="38"/>
      <c r="CIQ59" s="38"/>
      <c r="CIR59" s="38"/>
      <c r="CIS59" s="38"/>
      <c r="CIT59" s="38"/>
      <c r="CIU59" s="38"/>
      <c r="CIV59" s="38"/>
      <c r="CIW59" s="38"/>
      <c r="CIX59" s="38"/>
      <c r="CIY59" s="38"/>
      <c r="CIZ59" s="38"/>
      <c r="CJA59" s="38"/>
      <c r="CJB59" s="38"/>
      <c r="CJC59" s="38"/>
      <c r="CJD59" s="38"/>
      <c r="CJE59" s="38"/>
      <c r="CJF59" s="38"/>
      <c r="CJG59" s="38"/>
      <c r="CJH59" s="38"/>
      <c r="CJI59" s="38"/>
      <c r="CJJ59" s="38"/>
      <c r="CJK59" s="38"/>
      <c r="CJL59" s="38"/>
      <c r="CJM59" s="38"/>
      <c r="CJN59" s="38"/>
      <c r="CJO59" s="38"/>
      <c r="CJP59" s="38"/>
      <c r="CJQ59" s="38"/>
      <c r="CJR59" s="38"/>
      <c r="CJS59" s="38"/>
      <c r="CJT59" s="38"/>
      <c r="CJU59" s="38"/>
      <c r="CJV59" s="38"/>
      <c r="CJW59" s="38"/>
      <c r="CJX59" s="38"/>
      <c r="CJY59" s="38"/>
      <c r="CJZ59" s="38"/>
      <c r="CKA59" s="38"/>
      <c r="CKB59" s="38"/>
      <c r="CKC59" s="38"/>
      <c r="CKD59" s="38"/>
      <c r="CKE59" s="38"/>
      <c r="CKF59" s="38"/>
      <c r="CKG59" s="38"/>
      <c r="CKH59" s="38"/>
      <c r="CKI59" s="38"/>
      <c r="CKJ59" s="38"/>
      <c r="CKK59" s="38"/>
      <c r="CKL59" s="38"/>
      <c r="CKM59" s="38"/>
      <c r="CKN59" s="38"/>
      <c r="CKO59" s="38"/>
      <c r="CKP59" s="38"/>
      <c r="CKQ59" s="38"/>
      <c r="CKR59" s="38"/>
      <c r="CKS59" s="38"/>
      <c r="CKT59" s="38"/>
      <c r="CKU59" s="38"/>
      <c r="CKV59" s="38"/>
      <c r="CKW59" s="38"/>
      <c r="CKX59" s="38"/>
      <c r="CKY59" s="38"/>
      <c r="CKZ59" s="38"/>
      <c r="CLA59" s="38"/>
      <c r="CLB59" s="38"/>
      <c r="CLC59" s="38"/>
      <c r="CLD59" s="38"/>
      <c r="CLE59" s="38"/>
      <c r="CLF59" s="38"/>
      <c r="CLG59" s="38"/>
      <c r="CLH59" s="38"/>
      <c r="CLI59" s="38"/>
      <c r="CLJ59" s="38"/>
      <c r="CLK59" s="38"/>
      <c r="CLL59" s="38"/>
      <c r="CLM59" s="38"/>
      <c r="CLN59" s="38"/>
      <c r="CLO59" s="38"/>
      <c r="CLP59" s="38"/>
      <c r="CLQ59" s="38"/>
      <c r="CLR59" s="38"/>
      <c r="CLS59" s="38"/>
      <c r="CLT59" s="38"/>
      <c r="CLU59" s="38"/>
      <c r="CLV59" s="38"/>
      <c r="CLW59" s="38"/>
      <c r="CLX59" s="38"/>
      <c r="CLY59" s="38"/>
      <c r="CLZ59" s="38"/>
      <c r="CMA59" s="38"/>
      <c r="CMB59" s="38"/>
      <c r="CMC59" s="38"/>
      <c r="CMD59" s="38"/>
      <c r="CME59" s="38"/>
      <c r="CMF59" s="38"/>
      <c r="CMG59" s="38"/>
      <c r="CMH59" s="38"/>
      <c r="CMI59" s="38"/>
      <c r="CMJ59" s="38"/>
      <c r="CMK59" s="38"/>
      <c r="CML59" s="38"/>
      <c r="CMM59" s="38"/>
      <c r="CMN59" s="38"/>
      <c r="CMO59" s="38"/>
      <c r="CMP59" s="38"/>
      <c r="CMQ59" s="38"/>
      <c r="CMR59" s="38"/>
      <c r="CMS59" s="38"/>
      <c r="CMT59" s="38"/>
      <c r="CMU59" s="38"/>
      <c r="CMV59" s="38"/>
      <c r="CMW59" s="38"/>
      <c r="CMX59" s="38"/>
      <c r="CMY59" s="38"/>
      <c r="CMZ59" s="38"/>
      <c r="CNA59" s="38"/>
      <c r="CNB59" s="38"/>
      <c r="CNC59" s="38"/>
      <c r="CND59" s="38"/>
      <c r="CNE59" s="38"/>
      <c r="CNF59" s="38"/>
      <c r="CNG59" s="38"/>
      <c r="CNH59" s="38"/>
      <c r="CNI59" s="38"/>
      <c r="CNJ59" s="38"/>
      <c r="CNK59" s="38"/>
      <c r="CNL59" s="38"/>
      <c r="CNM59" s="38"/>
      <c r="CNN59" s="38"/>
      <c r="CNO59" s="38"/>
      <c r="CNP59" s="38"/>
      <c r="CNQ59" s="38"/>
      <c r="CNR59" s="38"/>
      <c r="CNS59" s="38"/>
      <c r="CNT59" s="38"/>
      <c r="CNU59" s="38"/>
      <c r="CNV59" s="38"/>
      <c r="CNW59" s="38"/>
      <c r="CNX59" s="38"/>
      <c r="CNY59" s="38"/>
      <c r="CNZ59" s="38"/>
      <c r="COA59" s="38"/>
      <c r="COB59" s="38"/>
      <c r="COC59" s="38"/>
      <c r="COD59" s="38"/>
      <c r="COE59" s="38"/>
      <c r="COF59" s="38"/>
      <c r="COG59" s="38"/>
      <c r="COH59" s="38"/>
      <c r="COI59" s="38"/>
      <c r="COJ59" s="38"/>
      <c r="COK59" s="38"/>
      <c r="COL59" s="38"/>
      <c r="COM59" s="38"/>
      <c r="CON59" s="38"/>
      <c r="COO59" s="38"/>
      <c r="COP59" s="38"/>
      <c r="COQ59" s="38"/>
      <c r="COR59" s="38"/>
      <c r="COS59" s="38"/>
      <c r="COT59" s="38"/>
      <c r="COU59" s="38"/>
      <c r="COV59" s="38"/>
      <c r="COW59" s="38"/>
      <c r="COX59" s="38"/>
      <c r="COY59" s="38"/>
      <c r="COZ59" s="38"/>
      <c r="CPA59" s="38"/>
      <c r="CPB59" s="38"/>
      <c r="CPC59" s="38"/>
      <c r="CPD59" s="38"/>
      <c r="CPE59" s="38"/>
      <c r="CPF59" s="38"/>
      <c r="CPG59" s="38"/>
      <c r="CPH59" s="38"/>
      <c r="CPI59" s="38"/>
      <c r="CPJ59" s="38"/>
      <c r="CPK59" s="38"/>
      <c r="CPL59" s="38"/>
      <c r="CPM59" s="38"/>
      <c r="CPN59" s="38"/>
      <c r="CPO59" s="38"/>
      <c r="CPP59" s="38"/>
      <c r="CPQ59" s="38"/>
      <c r="CPR59" s="38"/>
      <c r="CPS59" s="38"/>
      <c r="CPT59" s="38"/>
      <c r="CPU59" s="38"/>
      <c r="CPV59" s="38"/>
      <c r="CPW59" s="38"/>
      <c r="CPX59" s="38"/>
      <c r="CPY59" s="38"/>
      <c r="CPZ59" s="38"/>
      <c r="CQA59" s="38"/>
      <c r="CQB59" s="38"/>
      <c r="CQC59" s="38"/>
      <c r="CQD59" s="38"/>
      <c r="CQE59" s="38"/>
      <c r="CQF59" s="38"/>
      <c r="CQG59" s="38"/>
      <c r="CQH59" s="38"/>
      <c r="CQI59" s="38"/>
      <c r="CQJ59" s="38"/>
      <c r="CQK59" s="38"/>
      <c r="CQL59" s="38"/>
      <c r="CQM59" s="38"/>
      <c r="CQN59" s="38"/>
      <c r="CQO59" s="38"/>
      <c r="CQP59" s="38"/>
      <c r="CQQ59" s="38"/>
      <c r="CQR59" s="38"/>
      <c r="CQS59" s="38"/>
      <c r="CQT59" s="38"/>
      <c r="CQU59" s="38"/>
      <c r="CQV59" s="38"/>
      <c r="CQW59" s="38"/>
      <c r="CQX59" s="38"/>
      <c r="CQY59" s="38"/>
      <c r="CQZ59" s="38"/>
      <c r="CRA59" s="38"/>
      <c r="CRB59" s="38"/>
      <c r="CRC59" s="38"/>
      <c r="CRD59" s="38"/>
      <c r="CRE59" s="38"/>
      <c r="CRF59" s="38"/>
      <c r="CRG59" s="38"/>
      <c r="CRH59" s="38"/>
      <c r="CRI59" s="38"/>
      <c r="CRJ59" s="38"/>
      <c r="CRK59" s="38"/>
      <c r="CRL59" s="38"/>
      <c r="CRM59" s="38"/>
      <c r="CRN59" s="38"/>
      <c r="CRO59" s="38"/>
      <c r="CRP59" s="38"/>
      <c r="CRQ59" s="38"/>
      <c r="CRR59" s="38"/>
      <c r="CRS59" s="38"/>
      <c r="CRT59" s="38"/>
      <c r="CRU59" s="38"/>
      <c r="CRV59" s="38"/>
      <c r="CRW59" s="38"/>
      <c r="CRX59" s="38"/>
      <c r="CRY59" s="38"/>
      <c r="CRZ59" s="38"/>
      <c r="CSA59" s="38"/>
      <c r="CSB59" s="38"/>
      <c r="CSC59" s="38"/>
      <c r="CSD59" s="38"/>
      <c r="CSE59" s="38"/>
      <c r="CSF59" s="38"/>
      <c r="CSG59" s="38"/>
      <c r="CSH59" s="38"/>
      <c r="CSI59" s="38"/>
      <c r="CSJ59" s="38"/>
      <c r="CSK59" s="38"/>
      <c r="CSL59" s="38"/>
      <c r="CSM59" s="38"/>
      <c r="CSN59" s="38"/>
      <c r="CSO59" s="38"/>
      <c r="CSP59" s="38"/>
      <c r="CSQ59" s="38"/>
      <c r="CSR59" s="38"/>
      <c r="CSS59" s="38"/>
      <c r="CST59" s="38"/>
      <c r="CSU59" s="38"/>
      <c r="CSV59" s="38"/>
      <c r="CSW59" s="38"/>
      <c r="CSX59" s="38"/>
      <c r="CSY59" s="38"/>
      <c r="CSZ59" s="38"/>
      <c r="CTA59" s="38"/>
      <c r="CTB59" s="38"/>
      <c r="CTC59" s="38"/>
      <c r="CTD59" s="38"/>
      <c r="CTE59" s="38"/>
      <c r="CTF59" s="38"/>
      <c r="CTG59" s="38"/>
      <c r="CTH59" s="38"/>
      <c r="CTI59" s="38"/>
      <c r="CTJ59" s="38"/>
      <c r="CTK59" s="38"/>
      <c r="CTL59" s="38"/>
      <c r="CTM59" s="38"/>
      <c r="CTN59" s="38"/>
      <c r="CTO59" s="38"/>
      <c r="CTP59" s="38"/>
      <c r="CTQ59" s="38"/>
      <c r="CTR59" s="38"/>
      <c r="CTS59" s="38"/>
      <c r="CTT59" s="38"/>
      <c r="CTU59" s="38"/>
      <c r="CTV59" s="38"/>
      <c r="CTW59" s="38"/>
      <c r="CTX59" s="38"/>
      <c r="CTY59" s="38"/>
      <c r="CTZ59" s="38"/>
      <c r="CUA59" s="38"/>
      <c r="CUB59" s="38"/>
      <c r="CUC59" s="38"/>
      <c r="CUD59" s="38"/>
      <c r="CUE59" s="38"/>
      <c r="CUF59" s="38"/>
      <c r="CUG59" s="38"/>
      <c r="CUH59" s="38"/>
      <c r="CUI59" s="38"/>
      <c r="CUJ59" s="38"/>
      <c r="CUK59" s="38"/>
      <c r="CUL59" s="38"/>
      <c r="CUM59" s="38"/>
      <c r="CUN59" s="38"/>
      <c r="CUO59" s="38"/>
      <c r="CUP59" s="38"/>
      <c r="CUQ59" s="38"/>
      <c r="CUR59" s="38"/>
      <c r="CUS59" s="38"/>
      <c r="CUT59" s="38"/>
      <c r="CUU59" s="38"/>
      <c r="CUV59" s="38"/>
      <c r="CUW59" s="38"/>
      <c r="CUX59" s="38"/>
      <c r="CUY59" s="38"/>
      <c r="CUZ59" s="38"/>
      <c r="CVA59" s="38"/>
      <c r="CVB59" s="38"/>
      <c r="CVC59" s="38"/>
      <c r="CVD59" s="38"/>
      <c r="CVE59" s="38"/>
      <c r="CVF59" s="38"/>
      <c r="CVG59" s="38"/>
      <c r="CVH59" s="38"/>
      <c r="CVI59" s="38"/>
      <c r="CVJ59" s="38"/>
      <c r="CVK59" s="38"/>
      <c r="CVL59" s="38"/>
      <c r="CVM59" s="38"/>
      <c r="CVN59" s="38"/>
      <c r="CVO59" s="38"/>
      <c r="CVP59" s="38"/>
      <c r="CVQ59" s="38"/>
      <c r="CVR59" s="38"/>
      <c r="CVS59" s="38"/>
      <c r="CVT59" s="38"/>
      <c r="CVU59" s="38"/>
      <c r="CVV59" s="38"/>
      <c r="CVW59" s="38"/>
      <c r="CVX59" s="38"/>
      <c r="CVY59" s="38"/>
      <c r="CVZ59" s="38"/>
      <c r="CWA59" s="38"/>
      <c r="CWB59" s="38"/>
      <c r="CWC59" s="38"/>
      <c r="CWD59" s="38"/>
      <c r="CWE59" s="38"/>
      <c r="CWF59" s="38"/>
      <c r="CWG59" s="38"/>
      <c r="CWH59" s="38"/>
      <c r="CWI59" s="38"/>
      <c r="CWJ59" s="38"/>
      <c r="CWK59" s="38"/>
      <c r="CWL59" s="38"/>
      <c r="CWM59" s="38"/>
      <c r="CWN59" s="38"/>
      <c r="CWO59" s="38"/>
      <c r="CWP59" s="38"/>
      <c r="CWQ59" s="38"/>
      <c r="CWR59" s="38"/>
      <c r="CWS59" s="38"/>
      <c r="CWT59" s="38"/>
      <c r="CWU59" s="38"/>
      <c r="CWV59" s="38"/>
      <c r="CWW59" s="38"/>
      <c r="CWX59" s="38"/>
      <c r="CWY59" s="38"/>
      <c r="CWZ59" s="38"/>
      <c r="CXA59" s="38"/>
      <c r="CXB59" s="38"/>
      <c r="CXC59" s="38"/>
      <c r="CXD59" s="38"/>
      <c r="CXE59" s="38"/>
      <c r="CXF59" s="38"/>
      <c r="CXG59" s="38"/>
      <c r="CXH59" s="38"/>
      <c r="CXI59" s="38"/>
      <c r="CXJ59" s="38"/>
      <c r="CXK59" s="38"/>
      <c r="CXL59" s="38"/>
      <c r="CXM59" s="38"/>
      <c r="CXN59" s="38"/>
      <c r="CXO59" s="38"/>
      <c r="CXP59" s="38"/>
      <c r="CXQ59" s="38"/>
      <c r="CXR59" s="38"/>
      <c r="CXS59" s="38"/>
      <c r="CXT59" s="38"/>
      <c r="CXU59" s="38"/>
      <c r="CXV59" s="38"/>
      <c r="CXW59" s="38"/>
      <c r="CXX59" s="38"/>
      <c r="CXY59" s="38"/>
      <c r="CXZ59" s="38"/>
      <c r="CYA59" s="38"/>
      <c r="CYB59" s="38"/>
      <c r="CYC59" s="38"/>
      <c r="CYD59" s="38"/>
      <c r="CYE59" s="38"/>
      <c r="CYF59" s="38"/>
      <c r="CYG59" s="38"/>
      <c r="CYH59" s="38"/>
      <c r="CYI59" s="38"/>
      <c r="CYJ59" s="38"/>
      <c r="CYK59" s="38"/>
      <c r="CYL59" s="38"/>
      <c r="CYM59" s="38"/>
      <c r="CYN59" s="38"/>
      <c r="CYO59" s="38"/>
      <c r="CYP59" s="38"/>
      <c r="CYQ59" s="38"/>
      <c r="CYR59" s="38"/>
      <c r="CYS59" s="38"/>
      <c r="CYT59" s="38"/>
      <c r="CYU59" s="38"/>
      <c r="CYV59" s="38"/>
      <c r="CYW59" s="38"/>
      <c r="CYX59" s="38"/>
      <c r="CYY59" s="38"/>
      <c r="CYZ59" s="38"/>
      <c r="CZA59" s="38"/>
      <c r="CZB59" s="38"/>
      <c r="CZC59" s="38"/>
      <c r="CZD59" s="38"/>
      <c r="CZE59" s="38"/>
      <c r="CZF59" s="38"/>
      <c r="CZG59" s="38"/>
      <c r="CZH59" s="38"/>
      <c r="CZI59" s="38"/>
      <c r="CZJ59" s="38"/>
      <c r="CZK59" s="38"/>
      <c r="CZL59" s="38"/>
      <c r="CZM59" s="38"/>
      <c r="CZN59" s="38"/>
      <c r="CZO59" s="38"/>
      <c r="CZP59" s="38"/>
      <c r="CZQ59" s="38"/>
      <c r="CZR59" s="38"/>
      <c r="CZS59" s="38"/>
      <c r="CZT59" s="38"/>
      <c r="CZU59" s="38"/>
      <c r="CZV59" s="38"/>
      <c r="CZW59" s="38"/>
      <c r="CZX59" s="38"/>
      <c r="CZY59" s="38"/>
      <c r="CZZ59" s="38"/>
      <c r="DAA59" s="38"/>
      <c r="DAB59" s="38"/>
      <c r="DAC59" s="38"/>
      <c r="DAD59" s="38"/>
      <c r="DAE59" s="38"/>
      <c r="DAF59" s="38"/>
      <c r="DAG59" s="38"/>
      <c r="DAH59" s="38"/>
      <c r="DAI59" s="38"/>
      <c r="DAJ59" s="38"/>
      <c r="DAK59" s="38"/>
      <c r="DAL59" s="38"/>
      <c r="DAM59" s="38"/>
      <c r="DAN59" s="38"/>
      <c r="DAO59" s="38"/>
      <c r="DAP59" s="38"/>
      <c r="DAQ59" s="38"/>
      <c r="DAR59" s="38"/>
      <c r="DAS59" s="38"/>
      <c r="DAT59" s="38"/>
      <c r="DAU59" s="38"/>
      <c r="DAV59" s="38"/>
      <c r="DAW59" s="38"/>
      <c r="DAX59" s="38"/>
      <c r="DAY59" s="38"/>
      <c r="DAZ59" s="38"/>
      <c r="DBA59" s="38"/>
      <c r="DBB59" s="38"/>
      <c r="DBC59" s="38"/>
      <c r="DBD59" s="38"/>
      <c r="DBE59" s="38"/>
      <c r="DBF59" s="38"/>
      <c r="DBG59" s="38"/>
      <c r="DBH59" s="38"/>
      <c r="DBI59" s="38"/>
      <c r="DBJ59" s="38"/>
      <c r="DBK59" s="38"/>
      <c r="DBL59" s="38"/>
      <c r="DBM59" s="38"/>
      <c r="DBN59" s="38"/>
      <c r="DBO59" s="38"/>
      <c r="DBP59" s="38"/>
      <c r="DBQ59" s="38"/>
      <c r="DBR59" s="38"/>
      <c r="DBS59" s="38"/>
      <c r="DBT59" s="38"/>
      <c r="DBU59" s="38"/>
      <c r="DBV59" s="38"/>
      <c r="DBW59" s="38"/>
      <c r="DBX59" s="38"/>
      <c r="DBY59" s="38"/>
      <c r="DBZ59" s="38"/>
      <c r="DCA59" s="38"/>
      <c r="DCB59" s="38"/>
      <c r="DCC59" s="38"/>
      <c r="DCD59" s="38"/>
      <c r="DCE59" s="38"/>
      <c r="DCF59" s="38"/>
      <c r="DCG59" s="38"/>
      <c r="DCH59" s="38"/>
      <c r="DCI59" s="38"/>
      <c r="DCJ59" s="38"/>
      <c r="DCK59" s="38"/>
      <c r="DCL59" s="38"/>
      <c r="DCM59" s="38"/>
      <c r="DCN59" s="38"/>
      <c r="DCO59" s="38"/>
      <c r="DCP59" s="38"/>
      <c r="DCQ59" s="38"/>
      <c r="DCR59" s="38"/>
      <c r="DCS59" s="38"/>
      <c r="DCT59" s="38"/>
      <c r="DCU59" s="38"/>
      <c r="DCV59" s="38"/>
      <c r="DCW59" s="38"/>
      <c r="DCX59" s="38"/>
      <c r="DCY59" s="38"/>
      <c r="DCZ59" s="38"/>
      <c r="DDA59" s="38"/>
      <c r="DDB59" s="38"/>
      <c r="DDC59" s="38"/>
      <c r="DDD59" s="38"/>
      <c r="DDE59" s="38"/>
      <c r="DDF59" s="38"/>
      <c r="DDG59" s="38"/>
      <c r="DDH59" s="38"/>
      <c r="DDI59" s="38"/>
      <c r="DDJ59" s="38"/>
      <c r="DDK59" s="38"/>
      <c r="DDL59" s="38"/>
      <c r="DDM59" s="38"/>
      <c r="DDN59" s="38"/>
      <c r="DDO59" s="38"/>
      <c r="DDP59" s="38"/>
      <c r="DDQ59" s="38"/>
      <c r="DDR59" s="38"/>
      <c r="DDS59" s="38"/>
      <c r="DDT59" s="38"/>
      <c r="DDU59" s="38"/>
      <c r="DDV59" s="38"/>
      <c r="DDW59" s="38"/>
      <c r="DDX59" s="38"/>
      <c r="DDY59" s="38"/>
      <c r="DDZ59" s="38"/>
      <c r="DEA59" s="38"/>
      <c r="DEB59" s="38"/>
      <c r="DEC59" s="38"/>
      <c r="DED59" s="38"/>
      <c r="DEE59" s="38"/>
      <c r="DEF59" s="38"/>
      <c r="DEG59" s="38"/>
      <c r="DEH59" s="38"/>
      <c r="DEI59" s="38"/>
      <c r="DEJ59" s="38"/>
      <c r="DEK59" s="38"/>
      <c r="DEL59" s="38"/>
      <c r="DEM59" s="38"/>
      <c r="DEN59" s="38"/>
      <c r="DEO59" s="38"/>
      <c r="DEP59" s="38"/>
      <c r="DEQ59" s="38"/>
      <c r="DER59" s="38"/>
      <c r="DES59" s="38"/>
      <c r="DET59" s="38"/>
      <c r="DEU59" s="38"/>
      <c r="DEV59" s="38"/>
      <c r="DEW59" s="38"/>
      <c r="DEX59" s="38"/>
      <c r="DEY59" s="38"/>
      <c r="DEZ59" s="38"/>
      <c r="DFA59" s="38"/>
      <c r="DFB59" s="38"/>
      <c r="DFC59" s="38"/>
      <c r="DFD59" s="38"/>
      <c r="DFE59" s="38"/>
      <c r="DFF59" s="38"/>
      <c r="DFG59" s="38"/>
      <c r="DFH59" s="38"/>
      <c r="DFI59" s="38"/>
      <c r="DFJ59" s="38"/>
      <c r="DFK59" s="38"/>
      <c r="DFL59" s="38"/>
      <c r="DFM59" s="38"/>
      <c r="DFN59" s="38"/>
      <c r="DFO59" s="38"/>
      <c r="DFP59" s="38"/>
      <c r="DFQ59" s="38"/>
      <c r="DFR59" s="38"/>
      <c r="DFS59" s="38"/>
      <c r="DFT59" s="38"/>
      <c r="DFU59" s="38"/>
      <c r="DFV59" s="38"/>
      <c r="DFW59" s="38"/>
      <c r="DFX59" s="38"/>
      <c r="DFY59" s="38"/>
      <c r="DFZ59" s="38"/>
      <c r="DGA59" s="38"/>
      <c r="DGB59" s="38"/>
      <c r="DGC59" s="38"/>
      <c r="DGD59" s="38"/>
      <c r="DGE59" s="38"/>
      <c r="DGF59" s="38"/>
      <c r="DGG59" s="38"/>
      <c r="DGH59" s="38"/>
      <c r="DGI59" s="38"/>
      <c r="DGJ59" s="38"/>
      <c r="DGK59" s="38"/>
      <c r="DGL59" s="38"/>
      <c r="DGM59" s="38"/>
      <c r="DGN59" s="38"/>
      <c r="DGO59" s="38"/>
      <c r="DGP59" s="38"/>
      <c r="DGQ59" s="38"/>
      <c r="DGR59" s="38"/>
      <c r="DGS59" s="38"/>
      <c r="DGT59" s="38"/>
      <c r="DGU59" s="38"/>
      <c r="DGV59" s="38"/>
      <c r="DGW59" s="38"/>
      <c r="DGX59" s="38"/>
      <c r="DGY59" s="38"/>
      <c r="DGZ59" s="38"/>
      <c r="DHA59" s="38"/>
      <c r="DHB59" s="38"/>
      <c r="DHC59" s="38"/>
      <c r="DHD59" s="38"/>
      <c r="DHE59" s="38"/>
      <c r="DHF59" s="38"/>
      <c r="DHG59" s="38"/>
      <c r="DHH59" s="38"/>
      <c r="DHI59" s="38"/>
      <c r="DHJ59" s="38"/>
      <c r="DHK59" s="38"/>
      <c r="DHL59" s="38"/>
      <c r="DHM59" s="38"/>
      <c r="DHN59" s="38"/>
      <c r="DHO59" s="38"/>
      <c r="DHP59" s="38"/>
      <c r="DHQ59" s="38"/>
      <c r="DHR59" s="38"/>
      <c r="DHS59" s="38"/>
      <c r="DHT59" s="38"/>
      <c r="DHU59" s="38"/>
      <c r="DHV59" s="38"/>
      <c r="DHW59" s="38"/>
      <c r="DHX59" s="38"/>
      <c r="DHY59" s="38"/>
      <c r="DHZ59" s="38"/>
      <c r="DIA59" s="38"/>
      <c r="DIB59" s="38"/>
      <c r="DIC59" s="38"/>
      <c r="DID59" s="38"/>
      <c r="DIE59" s="38"/>
      <c r="DIF59" s="38"/>
      <c r="DIG59" s="38"/>
      <c r="DIH59" s="38"/>
      <c r="DII59" s="38"/>
      <c r="DIJ59" s="38"/>
      <c r="DIK59" s="38"/>
      <c r="DIL59" s="38"/>
      <c r="DIM59" s="38"/>
      <c r="DIN59" s="38"/>
      <c r="DIO59" s="38"/>
      <c r="DIP59" s="38"/>
      <c r="DIQ59" s="38"/>
      <c r="DIR59" s="38"/>
      <c r="DIS59" s="38"/>
      <c r="DIT59" s="38"/>
      <c r="DIU59" s="38"/>
      <c r="DIV59" s="38"/>
      <c r="DIW59" s="38"/>
      <c r="DIX59" s="38"/>
      <c r="DIY59" s="38"/>
      <c r="DIZ59" s="38"/>
      <c r="DJA59" s="38"/>
      <c r="DJB59" s="38"/>
      <c r="DJC59" s="38"/>
      <c r="DJD59" s="38"/>
      <c r="DJE59" s="38"/>
      <c r="DJF59" s="38"/>
      <c r="DJG59" s="38"/>
      <c r="DJH59" s="38"/>
      <c r="DJI59" s="38"/>
      <c r="DJJ59" s="38"/>
      <c r="DJK59" s="38"/>
      <c r="DJL59" s="38"/>
      <c r="DJM59" s="38"/>
      <c r="DJN59" s="38"/>
      <c r="DJO59" s="38"/>
      <c r="DJP59" s="38"/>
      <c r="DJQ59" s="38"/>
      <c r="DJR59" s="38"/>
      <c r="DJS59" s="38"/>
      <c r="DJT59" s="38"/>
      <c r="DJU59" s="38"/>
      <c r="DJV59" s="38"/>
      <c r="DJW59" s="38"/>
      <c r="DJX59" s="38"/>
      <c r="DJY59" s="38"/>
      <c r="DJZ59" s="38"/>
      <c r="DKA59" s="38"/>
      <c r="DKB59" s="38"/>
      <c r="DKC59" s="38"/>
      <c r="DKD59" s="38"/>
      <c r="DKE59" s="38"/>
      <c r="DKF59" s="38"/>
      <c r="DKG59" s="38"/>
      <c r="DKH59" s="38"/>
      <c r="DKI59" s="38"/>
      <c r="DKJ59" s="38"/>
      <c r="DKK59" s="38"/>
      <c r="DKL59" s="38"/>
      <c r="DKM59" s="38"/>
      <c r="DKN59" s="38"/>
      <c r="DKO59" s="38"/>
      <c r="DKP59" s="38"/>
      <c r="DKQ59" s="38"/>
      <c r="DKR59" s="38"/>
      <c r="DKS59" s="38"/>
      <c r="DKT59" s="38"/>
      <c r="DKU59" s="38"/>
      <c r="DKV59" s="38"/>
      <c r="DKW59" s="38"/>
      <c r="DKX59" s="38"/>
      <c r="DKY59" s="38"/>
      <c r="DKZ59" s="38"/>
      <c r="DLA59" s="38"/>
      <c r="DLB59" s="38"/>
      <c r="DLC59" s="38"/>
      <c r="DLD59" s="38"/>
      <c r="DLE59" s="38"/>
      <c r="DLF59" s="38"/>
      <c r="DLG59" s="38"/>
      <c r="DLH59" s="38"/>
      <c r="DLI59" s="38"/>
      <c r="DLJ59" s="38"/>
      <c r="DLK59" s="38"/>
      <c r="DLL59" s="38"/>
      <c r="DLM59" s="38"/>
      <c r="DLN59" s="38"/>
      <c r="DLO59" s="38"/>
      <c r="DLP59" s="38"/>
      <c r="DLQ59" s="38"/>
      <c r="DLR59" s="38"/>
      <c r="DLS59" s="38"/>
      <c r="DLT59" s="38"/>
      <c r="DLU59" s="38"/>
      <c r="DLV59" s="38"/>
      <c r="DLW59" s="38"/>
      <c r="DLX59" s="38"/>
      <c r="DLY59" s="38"/>
      <c r="DLZ59" s="38"/>
      <c r="DMA59" s="38"/>
      <c r="DMB59" s="38"/>
      <c r="DMC59" s="38"/>
      <c r="DMD59" s="38"/>
      <c r="DME59" s="38"/>
      <c r="DMF59" s="38"/>
      <c r="DMG59" s="38"/>
      <c r="DMH59" s="38"/>
      <c r="DMI59" s="38"/>
      <c r="DMJ59" s="38"/>
      <c r="DMK59" s="38"/>
      <c r="DML59" s="38"/>
      <c r="DMM59" s="38"/>
      <c r="DMN59" s="38"/>
      <c r="DMO59" s="38"/>
      <c r="DMP59" s="38"/>
      <c r="DMQ59" s="38"/>
      <c r="DMR59" s="38"/>
      <c r="DMS59" s="38"/>
      <c r="DMT59" s="38"/>
      <c r="DMU59" s="38"/>
      <c r="DMV59" s="38"/>
      <c r="DMW59" s="38"/>
      <c r="DMX59" s="38"/>
      <c r="DMY59" s="38"/>
      <c r="DMZ59" s="38"/>
      <c r="DNA59" s="38"/>
      <c r="DNB59" s="38"/>
      <c r="DNC59" s="38"/>
      <c r="DND59" s="38"/>
      <c r="DNE59" s="38"/>
      <c r="DNF59" s="38"/>
      <c r="DNG59" s="38"/>
      <c r="DNH59" s="38"/>
      <c r="DNI59" s="38"/>
      <c r="DNJ59" s="38"/>
      <c r="DNK59" s="38"/>
      <c r="DNL59" s="38"/>
      <c r="DNM59" s="38"/>
      <c r="DNN59" s="38"/>
      <c r="DNO59" s="38"/>
      <c r="DNP59" s="38"/>
      <c r="DNQ59" s="38"/>
      <c r="DNR59" s="38"/>
      <c r="DNS59" s="38"/>
      <c r="DNT59" s="38"/>
      <c r="DNU59" s="38"/>
      <c r="DNV59" s="38"/>
      <c r="DNW59" s="38"/>
      <c r="DNX59" s="38"/>
      <c r="DNY59" s="38"/>
      <c r="DNZ59" s="38"/>
      <c r="DOA59" s="38"/>
      <c r="DOB59" s="38"/>
      <c r="DOC59" s="38"/>
      <c r="DOD59" s="38"/>
      <c r="DOE59" s="38"/>
      <c r="DOF59" s="38"/>
      <c r="DOG59" s="38"/>
      <c r="DOH59" s="38"/>
      <c r="DOI59" s="38"/>
      <c r="DOJ59" s="38"/>
      <c r="DOK59" s="38"/>
      <c r="DOL59" s="38"/>
      <c r="DOM59" s="38"/>
      <c r="DON59" s="38"/>
      <c r="DOO59" s="38"/>
      <c r="DOP59" s="38"/>
      <c r="DOQ59" s="38"/>
      <c r="DOR59" s="38"/>
      <c r="DOS59" s="38"/>
      <c r="DOT59" s="38"/>
      <c r="DOU59" s="38"/>
      <c r="DOV59" s="38"/>
      <c r="DOW59" s="38"/>
      <c r="DOX59" s="38"/>
      <c r="DOY59" s="38"/>
      <c r="DOZ59" s="38"/>
      <c r="DPA59" s="38"/>
      <c r="DPB59" s="38"/>
      <c r="DPC59" s="38"/>
      <c r="DPD59" s="38"/>
      <c r="DPE59" s="38"/>
      <c r="DPF59" s="38"/>
      <c r="DPG59" s="38"/>
      <c r="DPH59" s="38"/>
      <c r="DPI59" s="38"/>
      <c r="DPJ59" s="38"/>
      <c r="DPK59" s="38"/>
      <c r="DPL59" s="38"/>
      <c r="DPM59" s="38"/>
      <c r="DPN59" s="38"/>
      <c r="DPO59" s="38"/>
      <c r="DPP59" s="38"/>
      <c r="DPQ59" s="38"/>
      <c r="DPR59" s="38"/>
      <c r="DPS59" s="38"/>
      <c r="DPT59" s="38"/>
      <c r="DPU59" s="38"/>
      <c r="DPV59" s="38"/>
      <c r="DPW59" s="38"/>
      <c r="DPX59" s="38"/>
      <c r="DPY59" s="38"/>
      <c r="DPZ59" s="38"/>
      <c r="DQA59" s="38"/>
      <c r="DQB59" s="38"/>
      <c r="DQC59" s="38"/>
      <c r="DQD59" s="38"/>
      <c r="DQE59" s="38"/>
      <c r="DQF59" s="38"/>
      <c r="DQG59" s="38"/>
      <c r="DQH59" s="38"/>
      <c r="DQI59" s="38"/>
      <c r="DQJ59" s="38"/>
      <c r="DQK59" s="38"/>
      <c r="DQL59" s="38"/>
      <c r="DQM59" s="38"/>
      <c r="DQN59" s="38"/>
      <c r="DQO59" s="38"/>
      <c r="DQP59" s="38"/>
      <c r="DQQ59" s="38"/>
      <c r="DQR59" s="38"/>
      <c r="DQS59" s="38"/>
      <c r="DQT59" s="38"/>
      <c r="DQU59" s="38"/>
      <c r="DQV59" s="38"/>
      <c r="DQW59" s="38"/>
      <c r="DQX59" s="38"/>
      <c r="DQY59" s="38"/>
      <c r="DQZ59" s="38"/>
      <c r="DRA59" s="38"/>
      <c r="DRB59" s="38"/>
      <c r="DRC59" s="38"/>
      <c r="DRD59" s="38"/>
      <c r="DRE59" s="38"/>
      <c r="DRF59" s="38"/>
      <c r="DRG59" s="38"/>
      <c r="DRH59" s="38"/>
      <c r="DRI59" s="38"/>
      <c r="DRJ59" s="38"/>
      <c r="DRK59" s="38"/>
      <c r="DRL59" s="38"/>
      <c r="DRM59" s="38"/>
      <c r="DRN59" s="38"/>
      <c r="DRO59" s="38"/>
      <c r="DRP59" s="38"/>
      <c r="DRQ59" s="38"/>
      <c r="DRR59" s="38"/>
      <c r="DRS59" s="38"/>
      <c r="DRT59" s="38"/>
      <c r="DRU59" s="38"/>
      <c r="DRV59" s="38"/>
      <c r="DRW59" s="38"/>
      <c r="DRX59" s="38"/>
      <c r="DRY59" s="38"/>
      <c r="DRZ59" s="38"/>
      <c r="DSA59" s="38"/>
      <c r="DSB59" s="38"/>
      <c r="DSC59" s="38"/>
      <c r="DSD59" s="38"/>
      <c r="DSE59" s="38"/>
      <c r="DSF59" s="38"/>
      <c r="DSG59" s="38"/>
      <c r="DSH59" s="38"/>
      <c r="DSI59" s="38"/>
      <c r="DSJ59" s="38"/>
      <c r="DSK59" s="38"/>
      <c r="DSL59" s="38"/>
      <c r="DSM59" s="38"/>
      <c r="DSN59" s="38"/>
      <c r="DSO59" s="38"/>
      <c r="DSP59" s="38"/>
      <c r="DSQ59" s="38"/>
      <c r="DSR59" s="38"/>
      <c r="DSS59" s="38"/>
      <c r="DST59" s="38"/>
      <c r="DSU59" s="38"/>
      <c r="DSV59" s="38"/>
      <c r="DSW59" s="38"/>
      <c r="DSX59" s="38"/>
      <c r="DSY59" s="38"/>
      <c r="DSZ59" s="38"/>
      <c r="DTA59" s="38"/>
      <c r="DTB59" s="38"/>
      <c r="DTC59" s="38"/>
      <c r="DTD59" s="38"/>
      <c r="DTE59" s="38"/>
      <c r="DTF59" s="38"/>
      <c r="DTG59" s="38"/>
      <c r="DTH59" s="38"/>
      <c r="DTI59" s="38"/>
      <c r="DTJ59" s="38"/>
      <c r="DTK59" s="38"/>
      <c r="DTL59" s="38"/>
      <c r="DTM59" s="38"/>
      <c r="DTN59" s="38"/>
      <c r="DTO59" s="38"/>
      <c r="DTP59" s="38"/>
      <c r="DTQ59" s="38"/>
      <c r="DTR59" s="38"/>
      <c r="DTS59" s="38"/>
      <c r="DTT59" s="38"/>
      <c r="DTU59" s="38"/>
      <c r="DTV59" s="38"/>
      <c r="DTW59" s="38"/>
      <c r="DTX59" s="38"/>
      <c r="DTY59" s="38"/>
      <c r="DTZ59" s="38"/>
      <c r="DUA59" s="38"/>
      <c r="DUB59" s="38"/>
      <c r="DUC59" s="38"/>
      <c r="DUD59" s="38"/>
      <c r="DUE59" s="38"/>
      <c r="DUF59" s="38"/>
      <c r="DUG59" s="38"/>
      <c r="DUH59" s="38"/>
      <c r="DUI59" s="38"/>
      <c r="DUJ59" s="38"/>
      <c r="DUK59" s="38"/>
      <c r="DUL59" s="38"/>
      <c r="DUM59" s="38"/>
      <c r="DUN59" s="38"/>
      <c r="DUO59" s="38"/>
      <c r="DUP59" s="38"/>
      <c r="DUQ59" s="38"/>
      <c r="DUR59" s="38"/>
      <c r="DUS59" s="38"/>
      <c r="DUT59" s="38"/>
      <c r="DUU59" s="38"/>
      <c r="DUV59" s="38"/>
      <c r="DUW59" s="38"/>
      <c r="DUX59" s="38"/>
      <c r="DUY59" s="38"/>
      <c r="DUZ59" s="38"/>
      <c r="DVA59" s="38"/>
      <c r="DVB59" s="38"/>
      <c r="DVC59" s="38"/>
      <c r="DVD59" s="38"/>
      <c r="DVE59" s="38"/>
      <c r="DVF59" s="38"/>
      <c r="DVG59" s="38"/>
      <c r="DVH59" s="38"/>
      <c r="DVI59" s="38"/>
      <c r="DVJ59" s="38"/>
      <c r="DVK59" s="38"/>
      <c r="DVL59" s="38"/>
      <c r="DVM59" s="38"/>
      <c r="DVN59" s="38"/>
      <c r="DVO59" s="38"/>
      <c r="DVP59" s="38"/>
      <c r="DVQ59" s="38"/>
      <c r="DVR59" s="38"/>
      <c r="DVS59" s="38"/>
      <c r="DVT59" s="38"/>
      <c r="DVU59" s="38"/>
      <c r="DVV59" s="38"/>
      <c r="DVW59" s="38"/>
      <c r="DVX59" s="38"/>
      <c r="DVY59" s="38"/>
      <c r="DVZ59" s="38"/>
      <c r="DWA59" s="38"/>
      <c r="DWB59" s="38"/>
      <c r="DWC59" s="38"/>
      <c r="DWD59" s="38"/>
      <c r="DWE59" s="38"/>
      <c r="DWF59" s="38"/>
      <c r="DWG59" s="38"/>
      <c r="DWH59" s="38"/>
      <c r="DWI59" s="38"/>
      <c r="DWJ59" s="38"/>
      <c r="DWK59" s="38"/>
      <c r="DWL59" s="38"/>
      <c r="DWM59" s="38"/>
      <c r="DWN59" s="38"/>
      <c r="DWO59" s="38"/>
      <c r="DWP59" s="38"/>
      <c r="DWQ59" s="38"/>
      <c r="DWR59" s="38"/>
      <c r="DWS59" s="38"/>
      <c r="DWT59" s="38"/>
      <c r="DWU59" s="38"/>
      <c r="DWV59" s="38"/>
      <c r="DWW59" s="38"/>
      <c r="DWX59" s="38"/>
      <c r="DWY59" s="38"/>
      <c r="DWZ59" s="38"/>
      <c r="DXA59" s="38"/>
      <c r="DXB59" s="38"/>
      <c r="DXC59" s="38"/>
      <c r="DXD59" s="38"/>
      <c r="DXE59" s="38"/>
      <c r="DXF59" s="38"/>
      <c r="DXG59" s="38"/>
      <c r="DXH59" s="38"/>
      <c r="DXI59" s="38"/>
      <c r="DXJ59" s="38"/>
      <c r="DXK59" s="38"/>
      <c r="DXL59" s="38"/>
      <c r="DXM59" s="38"/>
      <c r="DXN59" s="38"/>
      <c r="DXO59" s="38"/>
      <c r="DXP59" s="38"/>
      <c r="DXQ59" s="38"/>
      <c r="DXR59" s="38"/>
      <c r="DXS59" s="38"/>
      <c r="DXT59" s="38"/>
      <c r="DXU59" s="38"/>
      <c r="DXV59" s="38"/>
      <c r="DXW59" s="38"/>
      <c r="DXX59" s="38"/>
      <c r="DXY59" s="38"/>
      <c r="DXZ59" s="38"/>
      <c r="DYA59" s="38"/>
      <c r="DYB59" s="38"/>
      <c r="DYC59" s="38"/>
      <c r="DYD59" s="38"/>
      <c r="DYE59" s="38"/>
      <c r="DYF59" s="38"/>
      <c r="DYG59" s="38"/>
      <c r="DYH59" s="38"/>
      <c r="DYI59" s="38"/>
      <c r="DYJ59" s="38"/>
      <c r="DYK59" s="38"/>
      <c r="DYL59" s="38"/>
      <c r="DYM59" s="38"/>
      <c r="DYN59" s="38"/>
      <c r="DYO59" s="38"/>
      <c r="DYP59" s="38"/>
      <c r="DYQ59" s="38"/>
      <c r="DYR59" s="38"/>
      <c r="DYS59" s="38"/>
      <c r="DYT59" s="38"/>
      <c r="DYU59" s="38"/>
      <c r="DYV59" s="38"/>
      <c r="DYW59" s="38"/>
      <c r="DYX59" s="38"/>
      <c r="DYY59" s="38"/>
      <c r="DYZ59" s="38"/>
      <c r="DZA59" s="38"/>
      <c r="DZB59" s="38"/>
      <c r="DZC59" s="38"/>
      <c r="DZD59" s="38"/>
      <c r="DZE59" s="38"/>
      <c r="DZF59" s="38"/>
      <c r="DZG59" s="38"/>
      <c r="DZH59" s="38"/>
      <c r="DZI59" s="38"/>
      <c r="DZJ59" s="38"/>
      <c r="DZK59" s="38"/>
      <c r="DZL59" s="38"/>
      <c r="DZM59" s="38"/>
      <c r="DZN59" s="38"/>
      <c r="DZO59" s="38"/>
      <c r="DZP59" s="38"/>
      <c r="DZQ59" s="38"/>
      <c r="DZR59" s="38"/>
      <c r="DZS59" s="38"/>
      <c r="DZT59" s="38"/>
      <c r="DZU59" s="38"/>
      <c r="DZV59" s="38"/>
      <c r="DZW59" s="38"/>
      <c r="DZX59" s="38"/>
      <c r="DZY59" s="38"/>
      <c r="DZZ59" s="38"/>
      <c r="EAA59" s="38"/>
      <c r="EAB59" s="38"/>
      <c r="EAC59" s="38"/>
      <c r="EAD59" s="38"/>
      <c r="EAE59" s="38"/>
      <c r="EAF59" s="38"/>
      <c r="EAG59" s="38"/>
      <c r="EAH59" s="38"/>
      <c r="EAI59" s="38"/>
      <c r="EAJ59" s="38"/>
      <c r="EAK59" s="38"/>
      <c r="EAL59" s="38"/>
      <c r="EAM59" s="38"/>
      <c r="EAN59" s="38"/>
      <c r="EAO59" s="38"/>
      <c r="EAP59" s="38"/>
      <c r="EAQ59" s="38"/>
      <c r="EAR59" s="38"/>
      <c r="EAS59" s="38"/>
      <c r="EAT59" s="38"/>
      <c r="EAU59" s="38"/>
      <c r="EAV59" s="38"/>
      <c r="EAW59" s="38"/>
      <c r="EAX59" s="38"/>
      <c r="EAY59" s="38"/>
      <c r="EAZ59" s="38"/>
      <c r="EBA59" s="38"/>
      <c r="EBB59" s="38"/>
      <c r="EBC59" s="38"/>
      <c r="EBD59" s="38"/>
      <c r="EBE59" s="38"/>
      <c r="EBF59" s="38"/>
      <c r="EBG59" s="38"/>
      <c r="EBH59" s="38"/>
      <c r="EBI59" s="38"/>
      <c r="EBJ59" s="38"/>
      <c r="EBK59" s="38"/>
      <c r="EBL59" s="38"/>
      <c r="EBM59" s="38"/>
      <c r="EBN59" s="38"/>
      <c r="EBO59" s="38"/>
      <c r="EBP59" s="38"/>
      <c r="EBQ59" s="38"/>
      <c r="EBR59" s="38"/>
      <c r="EBS59" s="38"/>
      <c r="EBT59" s="38"/>
      <c r="EBU59" s="38"/>
      <c r="EBV59" s="38"/>
      <c r="EBW59" s="38"/>
      <c r="EBX59" s="38"/>
      <c r="EBY59" s="38"/>
      <c r="EBZ59" s="38"/>
      <c r="ECA59" s="38"/>
      <c r="ECB59" s="38"/>
      <c r="ECC59" s="38"/>
      <c r="ECD59" s="38"/>
      <c r="ECE59" s="38"/>
      <c r="ECF59" s="38"/>
      <c r="ECG59" s="38"/>
      <c r="ECH59" s="38"/>
      <c r="ECI59" s="38"/>
      <c r="ECJ59" s="38"/>
      <c r="ECK59" s="38"/>
      <c r="ECL59" s="38"/>
      <c r="ECM59" s="38"/>
      <c r="ECN59" s="38"/>
      <c r="ECO59" s="38"/>
      <c r="ECP59" s="38"/>
      <c r="ECQ59" s="38"/>
      <c r="ECR59" s="38"/>
      <c r="ECS59" s="38"/>
      <c r="ECT59" s="38"/>
      <c r="ECU59" s="38"/>
      <c r="ECV59" s="38"/>
      <c r="ECW59" s="38"/>
      <c r="ECX59" s="38"/>
      <c r="ECY59" s="38"/>
      <c r="ECZ59" s="38"/>
      <c r="EDA59" s="38"/>
      <c r="EDB59" s="38"/>
      <c r="EDC59" s="38"/>
      <c r="EDD59" s="38"/>
      <c r="EDE59" s="38"/>
      <c r="EDF59" s="38"/>
      <c r="EDG59" s="38"/>
      <c r="EDH59" s="38"/>
      <c r="EDI59" s="38"/>
      <c r="EDJ59" s="38"/>
      <c r="EDK59" s="38"/>
      <c r="EDL59" s="38"/>
      <c r="EDM59" s="38"/>
      <c r="EDN59" s="38"/>
      <c r="EDO59" s="38"/>
      <c r="EDP59" s="38"/>
      <c r="EDQ59" s="38"/>
      <c r="EDR59" s="38"/>
      <c r="EDS59" s="38"/>
      <c r="EDT59" s="38"/>
      <c r="EDU59" s="38"/>
      <c r="EDV59" s="38"/>
      <c r="EDW59" s="38"/>
      <c r="EDX59" s="38"/>
      <c r="EDY59" s="38"/>
      <c r="EDZ59" s="38"/>
      <c r="EEA59" s="38"/>
      <c r="EEB59" s="38"/>
      <c r="EEC59" s="38"/>
      <c r="EED59" s="38"/>
      <c r="EEE59" s="38"/>
      <c r="EEF59" s="38"/>
      <c r="EEG59" s="38"/>
      <c r="EEH59" s="38"/>
      <c r="EEI59" s="38"/>
      <c r="EEJ59" s="38"/>
      <c r="EEK59" s="38"/>
      <c r="EEL59" s="38"/>
      <c r="EEM59" s="38"/>
      <c r="EEN59" s="38"/>
      <c r="EEO59" s="38"/>
      <c r="EEP59" s="38"/>
      <c r="EEQ59" s="38"/>
      <c r="EER59" s="38"/>
      <c r="EES59" s="38"/>
      <c r="EET59" s="38"/>
      <c r="EEU59" s="38"/>
      <c r="EEV59" s="38"/>
      <c r="EEW59" s="38"/>
      <c r="EEX59" s="38"/>
      <c r="EEY59" s="38"/>
      <c r="EEZ59" s="38"/>
      <c r="EFA59" s="38"/>
      <c r="EFB59" s="38"/>
      <c r="EFC59" s="38"/>
      <c r="EFD59" s="38"/>
      <c r="EFE59" s="38"/>
      <c r="EFF59" s="38"/>
      <c r="EFG59" s="38"/>
      <c r="EFH59" s="38"/>
      <c r="EFI59" s="38"/>
      <c r="EFJ59" s="38"/>
      <c r="EFK59" s="38"/>
      <c r="EFL59" s="38"/>
      <c r="EFM59" s="38"/>
      <c r="EFN59" s="38"/>
      <c r="EFO59" s="38"/>
      <c r="EFP59" s="38"/>
      <c r="EFQ59" s="38"/>
      <c r="EFR59" s="38"/>
      <c r="EFS59" s="38"/>
      <c r="EFT59" s="38"/>
      <c r="EFU59" s="38"/>
      <c r="EFV59" s="38"/>
      <c r="EFW59" s="38"/>
      <c r="EFX59" s="38"/>
      <c r="EFY59" s="38"/>
      <c r="EFZ59" s="38"/>
      <c r="EGA59" s="38"/>
      <c r="EGB59" s="38"/>
      <c r="EGC59" s="38"/>
      <c r="EGD59" s="38"/>
      <c r="EGE59" s="38"/>
      <c r="EGF59" s="38"/>
      <c r="EGG59" s="38"/>
      <c r="EGH59" s="38"/>
      <c r="EGI59" s="38"/>
      <c r="EGJ59" s="38"/>
      <c r="EGK59" s="38"/>
      <c r="EGL59" s="38"/>
      <c r="EGM59" s="38"/>
      <c r="EGN59" s="38"/>
      <c r="EGO59" s="38"/>
      <c r="EGP59" s="38"/>
      <c r="EGQ59" s="38"/>
      <c r="EGR59" s="38"/>
      <c r="EGS59" s="38"/>
      <c r="EGT59" s="38"/>
      <c r="EGU59" s="38"/>
      <c r="EGV59" s="38"/>
      <c r="EGW59" s="38"/>
      <c r="EGX59" s="38"/>
      <c r="EGY59" s="38"/>
      <c r="EGZ59" s="38"/>
      <c r="EHA59" s="38"/>
      <c r="EHB59" s="38"/>
      <c r="EHC59" s="38"/>
      <c r="EHD59" s="38"/>
      <c r="EHE59" s="38"/>
      <c r="EHF59" s="38"/>
      <c r="EHG59" s="38"/>
      <c r="EHH59" s="38"/>
      <c r="EHI59" s="38"/>
      <c r="EHJ59" s="38"/>
      <c r="EHK59" s="38"/>
      <c r="EHL59" s="38"/>
      <c r="EHM59" s="38"/>
      <c r="EHN59" s="38"/>
      <c r="EHO59" s="38"/>
      <c r="EHP59" s="38"/>
      <c r="EHQ59" s="38"/>
      <c r="EHR59" s="38"/>
      <c r="EHS59" s="38"/>
      <c r="EHT59" s="38"/>
      <c r="EHU59" s="38"/>
      <c r="EHV59" s="38"/>
      <c r="EHW59" s="38"/>
      <c r="EHX59" s="38"/>
      <c r="EHY59" s="38"/>
      <c r="EHZ59" s="38"/>
      <c r="EIA59" s="38"/>
      <c r="EIB59" s="38"/>
      <c r="EIC59" s="38"/>
      <c r="EID59" s="38"/>
      <c r="EIE59" s="38"/>
      <c r="EIF59" s="38"/>
      <c r="EIG59" s="38"/>
      <c r="EIH59" s="38"/>
      <c r="EII59" s="38"/>
      <c r="EIJ59" s="38"/>
      <c r="EIK59" s="38"/>
      <c r="EIL59" s="38"/>
      <c r="EIM59" s="38"/>
      <c r="EIN59" s="38"/>
      <c r="EIO59" s="38"/>
      <c r="EIP59" s="38"/>
      <c r="EIQ59" s="38"/>
      <c r="EIR59" s="38"/>
      <c r="EIS59" s="38"/>
      <c r="EIT59" s="38"/>
      <c r="EIU59" s="38"/>
      <c r="EIV59" s="38"/>
      <c r="EIW59" s="38"/>
      <c r="EIX59" s="38"/>
      <c r="EIY59" s="38"/>
      <c r="EIZ59" s="38"/>
      <c r="EJA59" s="38"/>
      <c r="EJB59" s="38"/>
      <c r="EJC59" s="38"/>
      <c r="EJD59" s="38"/>
      <c r="EJE59" s="38"/>
      <c r="EJF59" s="38"/>
      <c r="EJG59" s="38"/>
      <c r="EJH59" s="38"/>
      <c r="EJI59" s="38"/>
      <c r="EJJ59" s="38"/>
      <c r="EJK59" s="38"/>
      <c r="EJL59" s="38"/>
      <c r="EJM59" s="38"/>
      <c r="EJN59" s="38"/>
      <c r="EJO59" s="38"/>
      <c r="EJP59" s="38"/>
      <c r="EJQ59" s="38"/>
      <c r="EJR59" s="38"/>
      <c r="EJS59" s="38"/>
      <c r="EJT59" s="38"/>
      <c r="EJU59" s="38"/>
      <c r="EJV59" s="38"/>
      <c r="EJW59" s="38"/>
      <c r="EJX59" s="38"/>
      <c r="EJY59" s="38"/>
      <c r="EJZ59" s="38"/>
      <c r="EKA59" s="38"/>
      <c r="EKB59" s="38"/>
      <c r="EKC59" s="38"/>
      <c r="EKD59" s="38"/>
      <c r="EKE59" s="38"/>
      <c r="EKF59" s="38"/>
      <c r="EKG59" s="38"/>
      <c r="EKH59" s="38"/>
      <c r="EKI59" s="38"/>
      <c r="EKJ59" s="38"/>
      <c r="EKK59" s="38"/>
      <c r="EKL59" s="38"/>
      <c r="EKM59" s="38"/>
      <c r="EKN59" s="38"/>
      <c r="EKO59" s="38"/>
      <c r="EKP59" s="38"/>
      <c r="EKQ59" s="38"/>
      <c r="EKR59" s="38"/>
      <c r="EKS59" s="38"/>
      <c r="EKT59" s="38"/>
      <c r="EKU59" s="38"/>
      <c r="EKV59" s="38"/>
      <c r="EKW59" s="38"/>
      <c r="EKX59" s="38"/>
      <c r="EKY59" s="38"/>
      <c r="EKZ59" s="38"/>
      <c r="ELA59" s="38"/>
      <c r="ELB59" s="38"/>
      <c r="ELC59" s="38"/>
      <c r="ELD59" s="38"/>
      <c r="ELE59" s="38"/>
      <c r="ELF59" s="38"/>
      <c r="ELG59" s="38"/>
      <c r="ELH59" s="38"/>
      <c r="ELI59" s="38"/>
      <c r="ELJ59" s="38"/>
      <c r="ELK59" s="38"/>
      <c r="ELL59" s="38"/>
      <c r="ELM59" s="38"/>
    </row>
    <row r="60" spans="1:3705" ht="15" customHeight="1">
      <c r="B60" s="58" t="s">
        <v>233</v>
      </c>
      <c r="C60" s="61"/>
      <c r="D60" s="169" t="s">
        <v>993</v>
      </c>
      <c r="J60" s="33"/>
      <c r="K60" s="33"/>
      <c r="L60" s="33"/>
    </row>
    <row r="61" spans="1:3705" ht="15" customHeight="1">
      <c r="B61" s="58" t="s">
        <v>234</v>
      </c>
      <c r="C61" s="62"/>
      <c r="D61" s="169" t="s">
        <v>993</v>
      </c>
      <c r="E61" s="42"/>
      <c r="F61" s="42"/>
      <c r="G61" s="42"/>
      <c r="H61" s="42"/>
      <c r="I61" s="42"/>
      <c r="J61" s="33"/>
      <c r="K61" s="33"/>
      <c r="L61" s="33"/>
    </row>
    <row r="62" spans="1:3705" ht="15" customHeight="1">
      <c r="B62" s="58" t="s">
        <v>235</v>
      </c>
      <c r="C62" s="61"/>
      <c r="D62" s="169" t="s">
        <v>993</v>
      </c>
      <c r="M62" s="33"/>
      <c r="N62" s="33"/>
      <c r="O62" s="33"/>
      <c r="P62" s="33"/>
    </row>
    <row r="63" spans="1:3705" ht="15" customHeight="1">
      <c r="B63" s="58" t="s">
        <v>236</v>
      </c>
      <c r="C63" s="61"/>
      <c r="D63" s="169" t="s">
        <v>992</v>
      </c>
      <c r="E63" s="39"/>
      <c r="F63" s="39"/>
      <c r="G63" s="39"/>
      <c r="H63" s="39"/>
      <c r="I63" s="39"/>
      <c r="J63" s="42"/>
      <c r="K63" s="42"/>
      <c r="L63" s="42"/>
    </row>
    <row r="64" spans="1:3705" s="33" customFormat="1" ht="15" customHeight="1">
      <c r="A64" s="48" t="s">
        <v>1472</v>
      </c>
      <c r="C64" s="36"/>
      <c r="D64" s="61"/>
      <c r="E64" s="37"/>
      <c r="F64" s="37"/>
      <c r="G64" s="37"/>
      <c r="H64" s="37"/>
      <c r="I64" s="37"/>
      <c r="J64" s="37"/>
      <c r="K64" s="30"/>
      <c r="L64" s="30"/>
      <c r="M64" s="30"/>
      <c r="N64" s="30"/>
      <c r="O64" s="30"/>
      <c r="P64" s="30"/>
      <c r="Q64" s="36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38"/>
      <c r="IC64" s="38"/>
      <c r="ID64" s="38"/>
      <c r="IE64" s="38"/>
      <c r="IF64" s="38"/>
      <c r="IG64" s="38"/>
      <c r="IH64" s="38"/>
      <c r="II64" s="38"/>
      <c r="IJ64" s="38"/>
      <c r="IK64" s="38"/>
      <c r="IL64" s="38"/>
      <c r="IM64" s="38"/>
      <c r="IN64" s="38"/>
      <c r="IO64" s="38"/>
      <c r="IP64" s="38"/>
      <c r="IQ64" s="38"/>
      <c r="IR64" s="38"/>
      <c r="IS64" s="38"/>
      <c r="IT64" s="38"/>
      <c r="IU64" s="38"/>
      <c r="IV64" s="38"/>
      <c r="IW64" s="38"/>
      <c r="IX64" s="38"/>
      <c r="IY64" s="38"/>
      <c r="IZ64" s="38"/>
      <c r="JA64" s="38"/>
      <c r="JB64" s="38"/>
      <c r="JC64" s="38"/>
      <c r="JD64" s="38"/>
      <c r="JE64" s="38"/>
      <c r="JF64" s="38"/>
      <c r="JG64" s="38"/>
      <c r="JH64" s="38"/>
      <c r="JI64" s="38"/>
      <c r="JJ64" s="38"/>
      <c r="JK64" s="38"/>
      <c r="JL64" s="38"/>
      <c r="JM64" s="38"/>
      <c r="JN64" s="38"/>
      <c r="JO64" s="38"/>
      <c r="JP64" s="38"/>
      <c r="JQ64" s="38"/>
      <c r="JR64" s="38"/>
      <c r="JS64" s="38"/>
      <c r="JT64" s="38"/>
      <c r="JU64" s="38"/>
      <c r="JV64" s="38"/>
      <c r="JW64" s="38"/>
      <c r="JX64" s="38"/>
      <c r="JY64" s="38"/>
      <c r="JZ64" s="38"/>
      <c r="KA64" s="38"/>
      <c r="KB64" s="38"/>
      <c r="KC64" s="38"/>
      <c r="KD64" s="38"/>
      <c r="KE64" s="38"/>
      <c r="KF64" s="38"/>
      <c r="KG64" s="38"/>
      <c r="KH64" s="38"/>
      <c r="KI64" s="38"/>
      <c r="KJ64" s="38"/>
      <c r="KK64" s="38"/>
      <c r="KL64" s="38"/>
      <c r="KM64" s="38"/>
      <c r="KN64" s="38"/>
      <c r="KO64" s="38"/>
      <c r="KP64" s="38"/>
      <c r="KQ64" s="38"/>
      <c r="KR64" s="38"/>
      <c r="KS64" s="38"/>
      <c r="KT64" s="38"/>
      <c r="KU64" s="38"/>
      <c r="KV64" s="38"/>
      <c r="KW64" s="38"/>
      <c r="KX64" s="38"/>
      <c r="KY64" s="38"/>
      <c r="KZ64" s="38"/>
      <c r="LA64" s="38"/>
      <c r="LB64" s="38"/>
      <c r="LC64" s="38"/>
      <c r="LD64" s="38"/>
      <c r="LE64" s="38"/>
      <c r="LF64" s="38"/>
      <c r="LG64" s="38"/>
      <c r="LH64" s="38"/>
      <c r="LI64" s="38"/>
      <c r="LJ64" s="38"/>
      <c r="LK64" s="38"/>
      <c r="LL64" s="38"/>
      <c r="LM64" s="38"/>
      <c r="LN64" s="38"/>
      <c r="LO64" s="38"/>
      <c r="LP64" s="38"/>
      <c r="LQ64" s="38"/>
      <c r="LR64" s="38"/>
      <c r="LS64" s="38"/>
      <c r="LT64" s="38"/>
      <c r="LU64" s="38"/>
      <c r="LV64" s="38"/>
      <c r="LW64" s="38"/>
      <c r="LX64" s="38"/>
      <c r="LY64" s="38"/>
      <c r="LZ64" s="38"/>
      <c r="MA64" s="38"/>
      <c r="MB64" s="38"/>
      <c r="MC64" s="38"/>
      <c r="MD64" s="38"/>
      <c r="ME64" s="38"/>
      <c r="MF64" s="38"/>
      <c r="MG64" s="38"/>
      <c r="MH64" s="38"/>
      <c r="MI64" s="38"/>
      <c r="MJ64" s="38"/>
      <c r="MK64" s="38"/>
      <c r="ML64" s="38"/>
      <c r="MM64" s="38"/>
      <c r="MN64" s="38"/>
      <c r="MO64" s="38"/>
      <c r="MP64" s="38"/>
      <c r="MQ64" s="38"/>
      <c r="MR64" s="38"/>
      <c r="MS64" s="38"/>
      <c r="MT64" s="38"/>
      <c r="MU64" s="38"/>
      <c r="MV64" s="38"/>
      <c r="MW64" s="38"/>
      <c r="MX64" s="38"/>
      <c r="MY64" s="38"/>
      <c r="MZ64" s="38"/>
      <c r="NA64" s="38"/>
      <c r="NB64" s="38"/>
      <c r="NC64" s="38"/>
      <c r="ND64" s="38"/>
      <c r="NE64" s="38"/>
      <c r="NF64" s="38"/>
      <c r="NG64" s="38"/>
      <c r="NH64" s="38"/>
      <c r="NI64" s="38"/>
      <c r="NJ64" s="38"/>
      <c r="NK64" s="38"/>
      <c r="NL64" s="38"/>
      <c r="NM64" s="38"/>
      <c r="NN64" s="38"/>
      <c r="NO64" s="38"/>
      <c r="NP64" s="38"/>
      <c r="NQ64" s="38"/>
      <c r="NR64" s="38"/>
      <c r="NS64" s="38"/>
      <c r="NT64" s="38"/>
      <c r="NU64" s="38"/>
      <c r="NV64" s="38"/>
      <c r="NW64" s="38"/>
      <c r="NX64" s="38"/>
      <c r="NY64" s="38"/>
      <c r="NZ64" s="38"/>
      <c r="OA64" s="38"/>
      <c r="OB64" s="38"/>
      <c r="OC64" s="38"/>
      <c r="OD64" s="38"/>
      <c r="OE64" s="38"/>
      <c r="OF64" s="38"/>
      <c r="OG64" s="38"/>
      <c r="OH64" s="38"/>
      <c r="OI64" s="38"/>
      <c r="OJ64" s="38"/>
      <c r="OK64" s="38"/>
      <c r="OL64" s="38"/>
      <c r="OM64" s="38"/>
      <c r="ON64" s="38"/>
      <c r="OO64" s="38"/>
      <c r="OP64" s="38"/>
      <c r="OQ64" s="38"/>
      <c r="OR64" s="38"/>
      <c r="OS64" s="38"/>
      <c r="OT64" s="38"/>
      <c r="OU64" s="38"/>
      <c r="OV64" s="38"/>
      <c r="OW64" s="38"/>
      <c r="OX64" s="38"/>
      <c r="OY64" s="38"/>
      <c r="OZ64" s="38"/>
      <c r="PA64" s="38"/>
      <c r="PB64" s="38"/>
      <c r="PC64" s="38"/>
      <c r="PD64" s="38"/>
      <c r="PE64" s="38"/>
      <c r="PF64" s="38"/>
      <c r="PG64" s="38"/>
      <c r="PH64" s="38"/>
      <c r="PI64" s="38"/>
      <c r="PJ64" s="38"/>
      <c r="PK64" s="38"/>
      <c r="PL64" s="38"/>
      <c r="PM64" s="38"/>
      <c r="PN64" s="38"/>
      <c r="PO64" s="38"/>
      <c r="PP64" s="38"/>
      <c r="PQ64" s="38"/>
      <c r="PR64" s="38"/>
      <c r="PS64" s="38"/>
      <c r="PT64" s="38"/>
      <c r="PU64" s="38"/>
      <c r="PV64" s="38"/>
      <c r="PW64" s="38"/>
      <c r="PX64" s="38"/>
      <c r="PY64" s="38"/>
      <c r="PZ64" s="38"/>
      <c r="QA64" s="38"/>
      <c r="QB64" s="38"/>
      <c r="QC64" s="38"/>
      <c r="QD64" s="38"/>
      <c r="QE64" s="38"/>
      <c r="QF64" s="38"/>
      <c r="QG64" s="38"/>
      <c r="QH64" s="38"/>
      <c r="QI64" s="38"/>
      <c r="QJ64" s="38"/>
      <c r="QK64" s="38"/>
      <c r="QL64" s="38"/>
      <c r="QM64" s="38"/>
      <c r="QN64" s="38"/>
      <c r="QO64" s="38"/>
      <c r="QP64" s="38"/>
      <c r="QQ64" s="38"/>
      <c r="QR64" s="38"/>
      <c r="QS64" s="38"/>
      <c r="QT64" s="38"/>
      <c r="QU64" s="38"/>
      <c r="QV64" s="38"/>
      <c r="QW64" s="38"/>
      <c r="QX64" s="38"/>
      <c r="QY64" s="38"/>
      <c r="QZ64" s="38"/>
      <c r="RA64" s="38"/>
      <c r="RB64" s="38"/>
      <c r="RC64" s="38"/>
      <c r="RD64" s="38"/>
      <c r="RE64" s="38"/>
      <c r="RF64" s="38"/>
      <c r="RG64" s="38"/>
      <c r="RH64" s="38"/>
      <c r="RI64" s="38"/>
      <c r="RJ64" s="38"/>
      <c r="RK64" s="38"/>
      <c r="RL64" s="38"/>
      <c r="RM64" s="38"/>
      <c r="RN64" s="38"/>
      <c r="RO64" s="38"/>
      <c r="RP64" s="38"/>
      <c r="RQ64" s="38"/>
      <c r="RR64" s="38"/>
      <c r="RS64" s="38"/>
      <c r="RT64" s="38"/>
      <c r="RU64" s="38"/>
      <c r="RV64" s="38"/>
      <c r="RW64" s="38"/>
      <c r="RX64" s="38"/>
      <c r="RY64" s="38"/>
      <c r="RZ64" s="38"/>
      <c r="SA64" s="38"/>
      <c r="SB64" s="38"/>
      <c r="SC64" s="38"/>
      <c r="SD64" s="38"/>
      <c r="SE64" s="38"/>
      <c r="SF64" s="38"/>
      <c r="SG64" s="38"/>
      <c r="SH64" s="38"/>
      <c r="SI64" s="38"/>
      <c r="SJ64" s="38"/>
      <c r="SK64" s="38"/>
      <c r="SL64" s="38"/>
      <c r="SM64" s="38"/>
      <c r="SN64" s="38"/>
      <c r="SO64" s="38"/>
      <c r="SP64" s="38"/>
      <c r="SQ64" s="38"/>
      <c r="SR64" s="38"/>
      <c r="SS64" s="38"/>
      <c r="ST64" s="38"/>
      <c r="SU64" s="38"/>
      <c r="SV64" s="38"/>
      <c r="SW64" s="38"/>
      <c r="SX64" s="38"/>
      <c r="SY64" s="38"/>
      <c r="SZ64" s="38"/>
      <c r="TA64" s="38"/>
      <c r="TB64" s="38"/>
      <c r="TC64" s="38"/>
      <c r="TD64" s="38"/>
      <c r="TE64" s="38"/>
      <c r="TF64" s="38"/>
      <c r="TG64" s="38"/>
      <c r="TH64" s="38"/>
      <c r="TI64" s="38"/>
      <c r="TJ64" s="38"/>
      <c r="TK64" s="38"/>
      <c r="TL64" s="38"/>
      <c r="TM64" s="38"/>
      <c r="TN64" s="38"/>
      <c r="TO64" s="38"/>
      <c r="TP64" s="38"/>
      <c r="TQ64" s="38"/>
      <c r="TR64" s="38"/>
      <c r="TS64" s="38"/>
      <c r="TT64" s="38"/>
      <c r="TU64" s="38"/>
      <c r="TV64" s="38"/>
      <c r="TW64" s="38"/>
      <c r="TX64" s="38"/>
      <c r="TY64" s="38"/>
      <c r="TZ64" s="38"/>
      <c r="UA64" s="38"/>
      <c r="UB64" s="38"/>
      <c r="UC64" s="38"/>
      <c r="UD64" s="38"/>
      <c r="UE64" s="38"/>
      <c r="UF64" s="38"/>
      <c r="UG64" s="38"/>
      <c r="UH64" s="38"/>
      <c r="UI64" s="38"/>
      <c r="UJ64" s="38"/>
      <c r="UK64" s="38"/>
      <c r="UL64" s="38"/>
      <c r="UM64" s="38"/>
      <c r="UN64" s="38"/>
      <c r="UO64" s="38"/>
      <c r="UP64" s="38"/>
      <c r="UQ64" s="38"/>
      <c r="UR64" s="38"/>
      <c r="US64" s="38"/>
      <c r="UT64" s="38"/>
      <c r="UU64" s="38"/>
      <c r="UV64" s="38"/>
      <c r="UW64" s="38"/>
      <c r="UX64" s="38"/>
      <c r="UY64" s="38"/>
      <c r="UZ64" s="38"/>
      <c r="VA64" s="38"/>
      <c r="VB64" s="38"/>
      <c r="VC64" s="38"/>
      <c r="VD64" s="38"/>
      <c r="VE64" s="38"/>
      <c r="VF64" s="38"/>
      <c r="VG64" s="38"/>
      <c r="VH64" s="38"/>
      <c r="VI64" s="38"/>
      <c r="VJ64" s="38"/>
      <c r="VK64" s="38"/>
      <c r="VL64" s="38"/>
      <c r="VM64" s="38"/>
      <c r="VN64" s="38"/>
      <c r="VO64" s="38"/>
      <c r="VP64" s="38"/>
      <c r="VQ64" s="38"/>
      <c r="VR64" s="38"/>
      <c r="VS64" s="38"/>
      <c r="VT64" s="38"/>
      <c r="VU64" s="38"/>
      <c r="VV64" s="38"/>
      <c r="VW64" s="38"/>
      <c r="VX64" s="38"/>
      <c r="VY64" s="38"/>
      <c r="VZ64" s="38"/>
      <c r="WA64" s="38"/>
      <c r="WB64" s="38"/>
      <c r="WC64" s="38"/>
      <c r="WD64" s="38"/>
      <c r="WE64" s="38"/>
      <c r="WF64" s="38"/>
      <c r="WG64" s="38"/>
      <c r="WH64" s="38"/>
      <c r="WI64" s="38"/>
      <c r="WJ64" s="38"/>
      <c r="WK64" s="38"/>
      <c r="WL64" s="38"/>
      <c r="WM64" s="38"/>
      <c r="WN64" s="38"/>
      <c r="WO64" s="38"/>
      <c r="WP64" s="38"/>
      <c r="WQ64" s="38"/>
      <c r="WR64" s="38"/>
      <c r="WS64" s="38"/>
      <c r="WT64" s="38"/>
      <c r="WU64" s="38"/>
      <c r="WV64" s="38"/>
      <c r="WW64" s="38"/>
      <c r="WX64" s="38"/>
      <c r="WY64" s="38"/>
      <c r="WZ64" s="38"/>
      <c r="XA64" s="38"/>
      <c r="XB64" s="38"/>
      <c r="XC64" s="38"/>
      <c r="XD64" s="38"/>
      <c r="XE64" s="38"/>
      <c r="XF64" s="38"/>
      <c r="XG64" s="38"/>
      <c r="XH64" s="38"/>
      <c r="XI64" s="38"/>
      <c r="XJ64" s="38"/>
      <c r="XK64" s="38"/>
      <c r="XL64" s="38"/>
      <c r="XM64" s="38"/>
      <c r="XN64" s="38"/>
      <c r="XO64" s="38"/>
      <c r="XP64" s="38"/>
      <c r="XQ64" s="38"/>
      <c r="XR64" s="38"/>
      <c r="XS64" s="38"/>
      <c r="XT64" s="38"/>
      <c r="XU64" s="38"/>
      <c r="XV64" s="38"/>
      <c r="XW64" s="38"/>
      <c r="XX64" s="38"/>
      <c r="XY64" s="38"/>
      <c r="XZ64" s="38"/>
      <c r="YA64" s="38"/>
      <c r="YB64" s="38"/>
      <c r="YC64" s="38"/>
      <c r="YD64" s="38"/>
      <c r="YE64" s="38"/>
      <c r="YF64" s="38"/>
      <c r="YG64" s="38"/>
      <c r="YH64" s="38"/>
      <c r="YI64" s="38"/>
      <c r="YJ64" s="38"/>
      <c r="YK64" s="38"/>
      <c r="YL64" s="38"/>
      <c r="YM64" s="38"/>
      <c r="YN64" s="38"/>
      <c r="YO64" s="38"/>
      <c r="YP64" s="38"/>
      <c r="YQ64" s="38"/>
      <c r="YR64" s="38"/>
      <c r="YS64" s="38"/>
      <c r="YT64" s="38"/>
      <c r="YU64" s="38"/>
      <c r="YV64" s="38"/>
      <c r="YW64" s="38"/>
      <c r="YX64" s="38"/>
      <c r="YY64" s="38"/>
      <c r="YZ64" s="38"/>
      <c r="ZA64" s="38"/>
      <c r="ZB64" s="38"/>
      <c r="ZC64" s="38"/>
      <c r="ZD64" s="38"/>
      <c r="ZE64" s="38"/>
      <c r="ZF64" s="38"/>
      <c r="ZG64" s="38"/>
      <c r="ZH64" s="38"/>
      <c r="ZI64" s="38"/>
      <c r="ZJ64" s="38"/>
      <c r="ZK64" s="38"/>
      <c r="ZL64" s="38"/>
      <c r="ZM64" s="38"/>
      <c r="ZN64" s="38"/>
      <c r="ZO64" s="38"/>
      <c r="ZP64" s="38"/>
      <c r="ZQ64" s="38"/>
      <c r="ZR64" s="38"/>
      <c r="ZS64" s="38"/>
      <c r="ZT64" s="38"/>
      <c r="ZU64" s="38"/>
      <c r="ZV64" s="38"/>
      <c r="ZW64" s="38"/>
      <c r="ZX64" s="38"/>
      <c r="ZY64" s="38"/>
      <c r="ZZ64" s="38"/>
      <c r="AAA64" s="38"/>
      <c r="AAB64" s="38"/>
      <c r="AAC64" s="38"/>
      <c r="AAD64" s="38"/>
      <c r="AAE64" s="38"/>
      <c r="AAF64" s="38"/>
      <c r="AAG64" s="38"/>
      <c r="AAH64" s="38"/>
      <c r="AAI64" s="38"/>
      <c r="AAJ64" s="38"/>
      <c r="AAK64" s="38"/>
      <c r="AAL64" s="38"/>
      <c r="AAM64" s="38"/>
      <c r="AAN64" s="38"/>
      <c r="AAO64" s="38"/>
      <c r="AAP64" s="38"/>
      <c r="AAQ64" s="38"/>
      <c r="AAR64" s="38"/>
      <c r="AAS64" s="38"/>
      <c r="AAT64" s="38"/>
      <c r="AAU64" s="38"/>
      <c r="AAV64" s="38"/>
      <c r="AAW64" s="38"/>
      <c r="AAX64" s="38"/>
      <c r="AAY64" s="38"/>
      <c r="AAZ64" s="38"/>
      <c r="ABA64" s="38"/>
      <c r="ABB64" s="38"/>
      <c r="ABC64" s="38"/>
      <c r="ABD64" s="38"/>
      <c r="ABE64" s="38"/>
      <c r="ABF64" s="38"/>
      <c r="ABG64" s="38"/>
      <c r="ABH64" s="38"/>
      <c r="ABI64" s="38"/>
      <c r="ABJ64" s="38"/>
      <c r="ABK64" s="38"/>
      <c r="ABL64" s="38"/>
      <c r="ABM64" s="38"/>
      <c r="ABN64" s="38"/>
      <c r="ABO64" s="38"/>
      <c r="ABP64" s="38"/>
      <c r="ABQ64" s="38"/>
      <c r="ABR64" s="38"/>
      <c r="ABS64" s="38"/>
      <c r="ABT64" s="38"/>
      <c r="ABU64" s="38"/>
      <c r="ABV64" s="38"/>
      <c r="ABW64" s="38"/>
      <c r="ABX64" s="38"/>
      <c r="ABY64" s="38"/>
      <c r="ABZ64" s="38"/>
      <c r="ACA64" s="38"/>
      <c r="ACB64" s="38"/>
      <c r="ACC64" s="38"/>
      <c r="ACD64" s="38"/>
      <c r="ACE64" s="38"/>
      <c r="ACF64" s="38"/>
      <c r="ACG64" s="38"/>
      <c r="ACH64" s="38"/>
      <c r="ACI64" s="38"/>
      <c r="ACJ64" s="38"/>
      <c r="ACK64" s="38"/>
      <c r="ACL64" s="38"/>
      <c r="ACM64" s="38"/>
      <c r="ACN64" s="38"/>
      <c r="ACO64" s="38"/>
      <c r="ACP64" s="38"/>
      <c r="ACQ64" s="38"/>
      <c r="ACR64" s="38"/>
      <c r="ACS64" s="38"/>
      <c r="ACT64" s="38"/>
      <c r="ACU64" s="38"/>
      <c r="ACV64" s="38"/>
      <c r="ACW64" s="38"/>
      <c r="ACX64" s="38"/>
      <c r="ACY64" s="38"/>
      <c r="ACZ64" s="38"/>
      <c r="ADA64" s="38"/>
      <c r="ADB64" s="38"/>
      <c r="ADC64" s="38"/>
      <c r="ADD64" s="38"/>
      <c r="ADE64" s="38"/>
      <c r="ADF64" s="38"/>
      <c r="ADG64" s="38"/>
      <c r="ADH64" s="38"/>
      <c r="ADI64" s="38"/>
      <c r="ADJ64" s="38"/>
      <c r="ADK64" s="38"/>
      <c r="ADL64" s="38"/>
      <c r="ADM64" s="38"/>
      <c r="ADN64" s="38"/>
      <c r="ADO64" s="38"/>
      <c r="ADP64" s="38"/>
      <c r="ADQ64" s="38"/>
      <c r="ADR64" s="38"/>
      <c r="ADS64" s="38"/>
      <c r="ADT64" s="38"/>
      <c r="ADU64" s="38"/>
      <c r="ADV64" s="38"/>
      <c r="ADW64" s="38"/>
      <c r="ADX64" s="38"/>
      <c r="ADY64" s="38"/>
      <c r="ADZ64" s="38"/>
      <c r="AEA64" s="38"/>
      <c r="AEB64" s="38"/>
      <c r="AEC64" s="38"/>
      <c r="AED64" s="38"/>
      <c r="AEE64" s="38"/>
      <c r="AEF64" s="38"/>
      <c r="AEG64" s="38"/>
      <c r="AEH64" s="38"/>
      <c r="AEI64" s="38"/>
      <c r="AEJ64" s="38"/>
      <c r="AEK64" s="38"/>
      <c r="AEL64" s="38"/>
      <c r="AEM64" s="38"/>
      <c r="AEN64" s="38"/>
      <c r="AEO64" s="38"/>
      <c r="AEP64" s="38"/>
      <c r="AEQ64" s="38"/>
      <c r="AER64" s="38"/>
      <c r="AES64" s="38"/>
      <c r="AET64" s="38"/>
      <c r="AEU64" s="38"/>
      <c r="AEV64" s="38"/>
      <c r="AEW64" s="38"/>
      <c r="AEX64" s="38"/>
      <c r="AEY64" s="38"/>
      <c r="AEZ64" s="38"/>
      <c r="AFA64" s="38"/>
      <c r="AFB64" s="38"/>
      <c r="AFC64" s="38"/>
      <c r="AFD64" s="38"/>
      <c r="AFE64" s="38"/>
      <c r="AFF64" s="38"/>
      <c r="AFG64" s="38"/>
      <c r="AFH64" s="38"/>
      <c r="AFI64" s="38"/>
      <c r="AFJ64" s="38"/>
      <c r="AFK64" s="38"/>
      <c r="AFL64" s="38"/>
      <c r="AFM64" s="38"/>
      <c r="AFN64" s="38"/>
      <c r="AFO64" s="38"/>
      <c r="AFP64" s="38"/>
      <c r="AFQ64" s="38"/>
      <c r="AFR64" s="38"/>
      <c r="AFS64" s="38"/>
      <c r="AFT64" s="38"/>
      <c r="AFU64" s="38"/>
      <c r="AFV64" s="38"/>
      <c r="AFW64" s="38"/>
      <c r="AFX64" s="38"/>
      <c r="AFY64" s="38"/>
      <c r="AFZ64" s="38"/>
      <c r="AGA64" s="38"/>
      <c r="AGB64" s="38"/>
      <c r="AGC64" s="38"/>
      <c r="AGD64" s="38"/>
      <c r="AGE64" s="38"/>
      <c r="AGF64" s="38"/>
      <c r="AGG64" s="38"/>
      <c r="AGH64" s="38"/>
      <c r="AGI64" s="38"/>
      <c r="AGJ64" s="38"/>
      <c r="AGK64" s="38"/>
      <c r="AGL64" s="38"/>
      <c r="AGM64" s="38"/>
      <c r="AGN64" s="38"/>
      <c r="AGO64" s="38"/>
      <c r="AGP64" s="38"/>
      <c r="AGQ64" s="38"/>
      <c r="AGR64" s="38"/>
      <c r="AGS64" s="38"/>
      <c r="AGT64" s="38"/>
      <c r="AGU64" s="38"/>
      <c r="AGV64" s="38"/>
      <c r="AGW64" s="38"/>
      <c r="AGX64" s="38"/>
      <c r="AGY64" s="38"/>
      <c r="AGZ64" s="38"/>
      <c r="AHA64" s="38"/>
      <c r="AHB64" s="38"/>
      <c r="AHC64" s="38"/>
      <c r="AHD64" s="38"/>
      <c r="AHE64" s="38"/>
      <c r="AHF64" s="38"/>
      <c r="AHG64" s="38"/>
      <c r="AHH64" s="38"/>
      <c r="AHI64" s="38"/>
      <c r="AHJ64" s="38"/>
      <c r="AHK64" s="38"/>
      <c r="AHL64" s="38"/>
      <c r="AHM64" s="38"/>
      <c r="AHN64" s="38"/>
      <c r="AHO64" s="38"/>
      <c r="AHP64" s="38"/>
      <c r="AHQ64" s="38"/>
      <c r="AHR64" s="38"/>
      <c r="AHS64" s="38"/>
      <c r="AHT64" s="38"/>
      <c r="AHU64" s="38"/>
      <c r="AHV64" s="38"/>
      <c r="AHW64" s="38"/>
      <c r="AHX64" s="38"/>
      <c r="AHY64" s="38"/>
      <c r="AHZ64" s="38"/>
      <c r="AIA64" s="38"/>
      <c r="AIB64" s="38"/>
      <c r="AIC64" s="38"/>
      <c r="AID64" s="38"/>
      <c r="AIE64" s="38"/>
      <c r="AIF64" s="38"/>
      <c r="AIG64" s="38"/>
      <c r="AIH64" s="38"/>
      <c r="AII64" s="38"/>
      <c r="AIJ64" s="38"/>
      <c r="AIK64" s="38"/>
      <c r="AIL64" s="38"/>
      <c r="AIM64" s="38"/>
      <c r="AIN64" s="38"/>
      <c r="AIO64" s="38"/>
      <c r="AIP64" s="38"/>
      <c r="AIQ64" s="38"/>
      <c r="AIR64" s="38"/>
      <c r="AIS64" s="38"/>
      <c r="AIT64" s="38"/>
      <c r="AIU64" s="38"/>
      <c r="AIV64" s="38"/>
      <c r="AIW64" s="38"/>
      <c r="AIX64" s="38"/>
      <c r="AIY64" s="38"/>
      <c r="AIZ64" s="38"/>
      <c r="AJA64" s="38"/>
      <c r="AJB64" s="38"/>
      <c r="AJC64" s="38"/>
      <c r="AJD64" s="38"/>
      <c r="AJE64" s="38"/>
      <c r="AJF64" s="38"/>
      <c r="AJG64" s="38"/>
      <c r="AJH64" s="38"/>
      <c r="AJI64" s="38"/>
      <c r="AJJ64" s="38"/>
      <c r="AJK64" s="38"/>
      <c r="AJL64" s="38"/>
      <c r="AJM64" s="38"/>
      <c r="AJN64" s="38"/>
      <c r="AJO64" s="38"/>
      <c r="AJP64" s="38"/>
      <c r="AJQ64" s="38"/>
      <c r="AJR64" s="38"/>
      <c r="AJS64" s="38"/>
      <c r="AJT64" s="38"/>
      <c r="AJU64" s="38"/>
      <c r="AJV64" s="38"/>
      <c r="AJW64" s="38"/>
      <c r="AJX64" s="38"/>
      <c r="AJY64" s="38"/>
      <c r="AJZ64" s="38"/>
      <c r="AKA64" s="38"/>
      <c r="AKB64" s="38"/>
      <c r="AKC64" s="38"/>
      <c r="AKD64" s="38"/>
      <c r="AKE64" s="38"/>
      <c r="AKF64" s="38"/>
      <c r="AKG64" s="38"/>
      <c r="AKH64" s="38"/>
      <c r="AKI64" s="38"/>
      <c r="AKJ64" s="38"/>
      <c r="AKK64" s="38"/>
      <c r="AKL64" s="38"/>
      <c r="AKM64" s="38"/>
      <c r="AKN64" s="38"/>
      <c r="AKO64" s="38"/>
      <c r="AKP64" s="38"/>
      <c r="AKQ64" s="38"/>
      <c r="AKR64" s="38"/>
      <c r="AKS64" s="38"/>
      <c r="AKT64" s="38"/>
      <c r="AKU64" s="38"/>
      <c r="AKV64" s="38"/>
      <c r="AKW64" s="38"/>
      <c r="AKX64" s="38"/>
      <c r="AKY64" s="38"/>
      <c r="AKZ64" s="38"/>
      <c r="ALA64" s="38"/>
      <c r="ALB64" s="38"/>
      <c r="ALC64" s="38"/>
      <c r="ALD64" s="38"/>
      <c r="ALE64" s="38"/>
      <c r="ALF64" s="38"/>
      <c r="ALG64" s="38"/>
      <c r="ALH64" s="38"/>
      <c r="ALI64" s="38"/>
      <c r="ALJ64" s="38"/>
      <c r="ALK64" s="38"/>
      <c r="ALL64" s="38"/>
      <c r="ALM64" s="38"/>
      <c r="ALN64" s="38"/>
      <c r="ALO64" s="38"/>
      <c r="ALP64" s="38"/>
      <c r="ALQ64" s="38"/>
      <c r="ALR64" s="38"/>
      <c r="ALS64" s="38"/>
      <c r="ALT64" s="38"/>
      <c r="ALU64" s="38"/>
      <c r="ALV64" s="38"/>
      <c r="ALW64" s="38"/>
      <c r="ALX64" s="38"/>
      <c r="ALY64" s="38"/>
      <c r="ALZ64" s="38"/>
      <c r="AMA64" s="38"/>
      <c r="AMB64" s="38"/>
      <c r="AMC64" s="38"/>
      <c r="AMD64" s="38"/>
      <c r="AME64" s="38"/>
      <c r="AMF64" s="38"/>
      <c r="AMG64" s="38"/>
      <c r="AMH64" s="38"/>
      <c r="AMI64" s="38"/>
      <c r="AMJ64" s="38"/>
      <c r="AMK64" s="38"/>
      <c r="AML64" s="38"/>
      <c r="AMM64" s="38"/>
      <c r="AMN64" s="38"/>
      <c r="AMO64" s="38"/>
      <c r="AMP64" s="38"/>
      <c r="AMQ64" s="38"/>
      <c r="AMR64" s="38"/>
      <c r="AMS64" s="38"/>
      <c r="AMT64" s="38"/>
      <c r="AMU64" s="38"/>
      <c r="AMV64" s="38"/>
      <c r="AMW64" s="38"/>
      <c r="AMX64" s="38"/>
      <c r="AMY64" s="38"/>
      <c r="AMZ64" s="38"/>
      <c r="ANA64" s="38"/>
      <c r="ANB64" s="38"/>
      <c r="ANC64" s="38"/>
      <c r="AND64" s="38"/>
      <c r="ANE64" s="38"/>
      <c r="ANF64" s="38"/>
      <c r="ANG64" s="38"/>
      <c r="ANH64" s="38"/>
      <c r="ANI64" s="38"/>
      <c r="ANJ64" s="38"/>
      <c r="ANK64" s="38"/>
      <c r="ANL64" s="38"/>
      <c r="ANM64" s="38"/>
      <c r="ANN64" s="38"/>
      <c r="ANO64" s="38"/>
      <c r="ANP64" s="38"/>
      <c r="ANQ64" s="38"/>
      <c r="ANR64" s="38"/>
      <c r="ANS64" s="38"/>
      <c r="ANT64" s="38"/>
      <c r="ANU64" s="38"/>
      <c r="ANV64" s="38"/>
      <c r="ANW64" s="38"/>
      <c r="ANX64" s="38"/>
      <c r="ANY64" s="38"/>
      <c r="ANZ64" s="38"/>
      <c r="AOA64" s="38"/>
      <c r="AOB64" s="38"/>
      <c r="AOC64" s="38"/>
      <c r="AOD64" s="38"/>
      <c r="AOE64" s="38"/>
      <c r="AOF64" s="38"/>
      <c r="AOG64" s="38"/>
      <c r="AOH64" s="38"/>
      <c r="AOI64" s="38"/>
      <c r="AOJ64" s="38"/>
      <c r="AOK64" s="38"/>
      <c r="AOL64" s="38"/>
      <c r="AOM64" s="38"/>
      <c r="AON64" s="38"/>
      <c r="AOO64" s="38"/>
      <c r="AOP64" s="38"/>
      <c r="AOQ64" s="38"/>
      <c r="AOR64" s="38"/>
      <c r="AOS64" s="38"/>
      <c r="AOT64" s="38"/>
      <c r="AOU64" s="38"/>
      <c r="AOV64" s="38"/>
      <c r="AOW64" s="38"/>
      <c r="AOX64" s="38"/>
      <c r="AOY64" s="38"/>
      <c r="AOZ64" s="38"/>
      <c r="APA64" s="38"/>
      <c r="APB64" s="38"/>
      <c r="APC64" s="38"/>
      <c r="APD64" s="38"/>
      <c r="APE64" s="38"/>
      <c r="APF64" s="38"/>
      <c r="APG64" s="38"/>
      <c r="APH64" s="38"/>
      <c r="API64" s="38"/>
      <c r="APJ64" s="38"/>
      <c r="APK64" s="38"/>
      <c r="APL64" s="38"/>
      <c r="APM64" s="38"/>
      <c r="APN64" s="38"/>
      <c r="APO64" s="38"/>
      <c r="APP64" s="38"/>
      <c r="APQ64" s="38"/>
      <c r="APR64" s="38"/>
      <c r="APS64" s="38"/>
      <c r="APT64" s="38"/>
      <c r="APU64" s="38"/>
      <c r="APV64" s="38"/>
      <c r="APW64" s="38"/>
      <c r="APX64" s="38"/>
      <c r="APY64" s="38"/>
      <c r="APZ64" s="38"/>
      <c r="AQA64" s="38"/>
      <c r="AQB64" s="38"/>
      <c r="AQC64" s="38"/>
      <c r="AQD64" s="38"/>
      <c r="AQE64" s="38"/>
      <c r="AQF64" s="38"/>
      <c r="AQG64" s="38"/>
      <c r="AQH64" s="38"/>
      <c r="AQI64" s="38"/>
      <c r="AQJ64" s="38"/>
      <c r="AQK64" s="38"/>
      <c r="AQL64" s="38"/>
      <c r="AQM64" s="38"/>
      <c r="AQN64" s="38"/>
      <c r="AQO64" s="38"/>
      <c r="AQP64" s="38"/>
      <c r="AQQ64" s="38"/>
      <c r="AQR64" s="38"/>
      <c r="AQS64" s="38"/>
      <c r="AQT64" s="38"/>
      <c r="AQU64" s="38"/>
      <c r="AQV64" s="38"/>
      <c r="AQW64" s="38"/>
      <c r="AQX64" s="38"/>
      <c r="AQY64" s="38"/>
      <c r="AQZ64" s="38"/>
      <c r="ARA64" s="38"/>
      <c r="ARB64" s="38"/>
      <c r="ARC64" s="38"/>
      <c r="ARD64" s="38"/>
      <c r="ARE64" s="38"/>
      <c r="ARF64" s="38"/>
      <c r="ARG64" s="38"/>
      <c r="ARH64" s="38"/>
      <c r="ARI64" s="38"/>
      <c r="ARJ64" s="38"/>
      <c r="ARK64" s="38"/>
      <c r="ARL64" s="38"/>
      <c r="ARM64" s="38"/>
      <c r="ARN64" s="38"/>
      <c r="ARO64" s="38"/>
      <c r="ARP64" s="38"/>
      <c r="ARQ64" s="38"/>
      <c r="ARR64" s="38"/>
      <c r="ARS64" s="38"/>
      <c r="ART64" s="38"/>
      <c r="ARU64" s="38"/>
      <c r="ARV64" s="38"/>
      <c r="ARW64" s="38"/>
      <c r="ARX64" s="38"/>
      <c r="ARY64" s="38"/>
      <c r="ARZ64" s="38"/>
      <c r="ASA64" s="38"/>
      <c r="ASB64" s="38"/>
      <c r="ASC64" s="38"/>
      <c r="ASD64" s="38"/>
      <c r="ASE64" s="38"/>
      <c r="ASF64" s="38"/>
      <c r="ASG64" s="38"/>
      <c r="ASH64" s="38"/>
      <c r="ASI64" s="38"/>
      <c r="ASJ64" s="38"/>
      <c r="ASK64" s="38"/>
      <c r="ASL64" s="38"/>
      <c r="ASM64" s="38"/>
      <c r="ASN64" s="38"/>
      <c r="ASO64" s="38"/>
      <c r="ASP64" s="38"/>
      <c r="ASQ64" s="38"/>
      <c r="ASR64" s="38"/>
      <c r="ASS64" s="38"/>
      <c r="AST64" s="38"/>
      <c r="ASU64" s="38"/>
      <c r="ASV64" s="38"/>
      <c r="ASW64" s="38"/>
      <c r="ASX64" s="38"/>
      <c r="ASY64" s="38"/>
      <c r="ASZ64" s="38"/>
      <c r="ATA64" s="38"/>
      <c r="ATB64" s="38"/>
      <c r="ATC64" s="38"/>
      <c r="ATD64" s="38"/>
      <c r="ATE64" s="38"/>
      <c r="ATF64" s="38"/>
      <c r="ATG64" s="38"/>
      <c r="ATH64" s="38"/>
      <c r="ATI64" s="38"/>
      <c r="ATJ64" s="38"/>
      <c r="ATK64" s="38"/>
      <c r="ATL64" s="38"/>
      <c r="ATM64" s="38"/>
      <c r="ATN64" s="38"/>
      <c r="ATO64" s="38"/>
      <c r="ATP64" s="38"/>
      <c r="ATQ64" s="38"/>
      <c r="ATR64" s="38"/>
      <c r="ATS64" s="38"/>
      <c r="ATT64" s="38"/>
      <c r="ATU64" s="38"/>
      <c r="ATV64" s="38"/>
      <c r="ATW64" s="38"/>
      <c r="ATX64" s="38"/>
      <c r="ATY64" s="38"/>
      <c r="ATZ64" s="38"/>
      <c r="AUA64" s="38"/>
      <c r="AUB64" s="38"/>
      <c r="AUC64" s="38"/>
      <c r="AUD64" s="38"/>
      <c r="AUE64" s="38"/>
      <c r="AUF64" s="38"/>
      <c r="AUG64" s="38"/>
      <c r="AUH64" s="38"/>
      <c r="AUI64" s="38"/>
      <c r="AUJ64" s="38"/>
      <c r="AUK64" s="38"/>
      <c r="AUL64" s="38"/>
      <c r="AUM64" s="38"/>
      <c r="AUN64" s="38"/>
      <c r="AUO64" s="38"/>
      <c r="AUP64" s="38"/>
      <c r="AUQ64" s="38"/>
      <c r="AUR64" s="38"/>
      <c r="AUS64" s="38"/>
      <c r="AUT64" s="38"/>
      <c r="AUU64" s="38"/>
      <c r="AUV64" s="38"/>
      <c r="AUW64" s="38"/>
      <c r="AUX64" s="38"/>
      <c r="AUY64" s="38"/>
      <c r="AUZ64" s="38"/>
      <c r="AVA64" s="38"/>
      <c r="AVB64" s="38"/>
      <c r="AVC64" s="38"/>
      <c r="AVD64" s="38"/>
      <c r="AVE64" s="38"/>
      <c r="AVF64" s="38"/>
      <c r="AVG64" s="38"/>
      <c r="AVH64" s="38"/>
      <c r="AVI64" s="38"/>
      <c r="AVJ64" s="38"/>
      <c r="AVK64" s="38"/>
      <c r="AVL64" s="38"/>
      <c r="AVM64" s="38"/>
      <c r="AVN64" s="38"/>
      <c r="AVO64" s="38"/>
      <c r="AVP64" s="38"/>
      <c r="AVQ64" s="38"/>
      <c r="AVR64" s="38"/>
      <c r="AVS64" s="38"/>
      <c r="AVT64" s="38"/>
      <c r="AVU64" s="38"/>
      <c r="AVV64" s="38"/>
      <c r="AVW64" s="38"/>
      <c r="AVX64" s="38"/>
      <c r="AVY64" s="38"/>
      <c r="AVZ64" s="38"/>
      <c r="AWA64" s="38"/>
      <c r="AWB64" s="38"/>
      <c r="AWC64" s="38"/>
      <c r="AWD64" s="38"/>
      <c r="AWE64" s="38"/>
      <c r="AWF64" s="38"/>
      <c r="AWG64" s="38"/>
      <c r="AWH64" s="38"/>
      <c r="AWI64" s="38"/>
      <c r="AWJ64" s="38"/>
      <c r="AWK64" s="38"/>
      <c r="AWL64" s="38"/>
      <c r="AWM64" s="38"/>
      <c r="AWN64" s="38"/>
      <c r="AWO64" s="38"/>
      <c r="AWP64" s="38"/>
      <c r="AWQ64" s="38"/>
      <c r="AWR64" s="38"/>
      <c r="AWS64" s="38"/>
      <c r="AWT64" s="38"/>
      <c r="AWU64" s="38"/>
      <c r="AWV64" s="38"/>
      <c r="AWW64" s="38"/>
      <c r="AWX64" s="38"/>
      <c r="AWY64" s="38"/>
      <c r="AWZ64" s="38"/>
      <c r="AXA64" s="38"/>
      <c r="AXB64" s="38"/>
      <c r="AXC64" s="38"/>
      <c r="AXD64" s="38"/>
      <c r="AXE64" s="38"/>
      <c r="AXF64" s="38"/>
      <c r="AXG64" s="38"/>
      <c r="AXH64" s="38"/>
      <c r="AXI64" s="38"/>
      <c r="AXJ64" s="38"/>
      <c r="AXK64" s="38"/>
      <c r="AXL64" s="38"/>
      <c r="AXM64" s="38"/>
      <c r="AXN64" s="38"/>
      <c r="AXO64" s="38"/>
      <c r="AXP64" s="38"/>
      <c r="AXQ64" s="38"/>
      <c r="AXR64" s="38"/>
      <c r="AXS64" s="38"/>
      <c r="AXT64" s="38"/>
      <c r="AXU64" s="38"/>
      <c r="AXV64" s="38"/>
      <c r="AXW64" s="38"/>
      <c r="AXX64" s="38"/>
      <c r="AXY64" s="38"/>
      <c r="AXZ64" s="38"/>
      <c r="AYA64" s="38"/>
      <c r="AYB64" s="38"/>
      <c r="AYC64" s="38"/>
      <c r="AYD64" s="38"/>
      <c r="AYE64" s="38"/>
      <c r="AYF64" s="38"/>
      <c r="AYG64" s="38"/>
      <c r="AYH64" s="38"/>
      <c r="AYI64" s="38"/>
      <c r="AYJ64" s="38"/>
      <c r="AYK64" s="38"/>
      <c r="AYL64" s="38"/>
      <c r="AYM64" s="38"/>
      <c r="AYN64" s="38"/>
      <c r="AYO64" s="38"/>
      <c r="AYP64" s="38"/>
      <c r="AYQ64" s="38"/>
      <c r="AYR64" s="38"/>
      <c r="AYS64" s="38"/>
      <c r="AYT64" s="38"/>
      <c r="AYU64" s="38"/>
      <c r="AYV64" s="38"/>
      <c r="AYW64" s="38"/>
      <c r="AYX64" s="38"/>
      <c r="AYY64" s="38"/>
      <c r="AYZ64" s="38"/>
      <c r="AZA64" s="38"/>
      <c r="AZB64" s="38"/>
      <c r="AZC64" s="38"/>
      <c r="AZD64" s="38"/>
      <c r="AZE64" s="38"/>
      <c r="AZF64" s="38"/>
      <c r="AZG64" s="38"/>
      <c r="AZH64" s="38"/>
      <c r="AZI64" s="38"/>
      <c r="AZJ64" s="38"/>
      <c r="AZK64" s="38"/>
      <c r="AZL64" s="38"/>
      <c r="AZM64" s="38"/>
      <c r="AZN64" s="38"/>
      <c r="AZO64" s="38"/>
      <c r="AZP64" s="38"/>
      <c r="AZQ64" s="38"/>
      <c r="AZR64" s="38"/>
      <c r="AZS64" s="38"/>
      <c r="AZT64" s="38"/>
      <c r="AZU64" s="38"/>
      <c r="AZV64" s="38"/>
      <c r="AZW64" s="38"/>
      <c r="AZX64" s="38"/>
      <c r="AZY64" s="38"/>
      <c r="AZZ64" s="38"/>
      <c r="BAA64" s="38"/>
      <c r="BAB64" s="38"/>
      <c r="BAC64" s="38"/>
      <c r="BAD64" s="38"/>
      <c r="BAE64" s="38"/>
      <c r="BAF64" s="38"/>
      <c r="BAG64" s="38"/>
      <c r="BAH64" s="38"/>
      <c r="BAI64" s="38"/>
      <c r="BAJ64" s="38"/>
      <c r="BAK64" s="38"/>
      <c r="BAL64" s="38"/>
      <c r="BAM64" s="38"/>
      <c r="BAN64" s="38"/>
      <c r="BAO64" s="38"/>
      <c r="BAP64" s="38"/>
      <c r="BAQ64" s="38"/>
      <c r="BAR64" s="38"/>
      <c r="BAS64" s="38"/>
      <c r="BAT64" s="38"/>
      <c r="BAU64" s="38"/>
      <c r="BAV64" s="38"/>
      <c r="BAW64" s="38"/>
      <c r="BAX64" s="38"/>
      <c r="BAY64" s="38"/>
      <c r="BAZ64" s="38"/>
      <c r="BBA64" s="38"/>
      <c r="BBB64" s="38"/>
      <c r="BBC64" s="38"/>
      <c r="BBD64" s="38"/>
      <c r="BBE64" s="38"/>
      <c r="BBF64" s="38"/>
      <c r="BBG64" s="38"/>
      <c r="BBH64" s="38"/>
      <c r="BBI64" s="38"/>
      <c r="BBJ64" s="38"/>
      <c r="BBK64" s="38"/>
      <c r="BBL64" s="38"/>
      <c r="BBM64" s="38"/>
      <c r="BBN64" s="38"/>
      <c r="BBO64" s="38"/>
      <c r="BBP64" s="38"/>
      <c r="BBQ64" s="38"/>
      <c r="BBR64" s="38"/>
      <c r="BBS64" s="38"/>
      <c r="BBT64" s="38"/>
      <c r="BBU64" s="38"/>
      <c r="BBV64" s="38"/>
      <c r="BBW64" s="38"/>
      <c r="BBX64" s="38"/>
      <c r="BBY64" s="38"/>
      <c r="BBZ64" s="38"/>
      <c r="BCA64" s="38"/>
      <c r="BCB64" s="38"/>
      <c r="BCC64" s="38"/>
      <c r="BCD64" s="38"/>
      <c r="BCE64" s="38"/>
      <c r="BCF64" s="38"/>
      <c r="BCG64" s="38"/>
      <c r="BCH64" s="38"/>
      <c r="BCI64" s="38"/>
      <c r="BCJ64" s="38"/>
      <c r="BCK64" s="38"/>
      <c r="BCL64" s="38"/>
      <c r="BCM64" s="38"/>
      <c r="BCN64" s="38"/>
      <c r="BCO64" s="38"/>
      <c r="BCP64" s="38"/>
      <c r="BCQ64" s="38"/>
      <c r="BCR64" s="38"/>
      <c r="BCS64" s="38"/>
      <c r="BCT64" s="38"/>
      <c r="BCU64" s="38"/>
      <c r="BCV64" s="38"/>
      <c r="BCW64" s="38"/>
      <c r="BCX64" s="38"/>
      <c r="BCY64" s="38"/>
      <c r="BCZ64" s="38"/>
      <c r="BDA64" s="38"/>
      <c r="BDB64" s="38"/>
      <c r="BDC64" s="38"/>
      <c r="BDD64" s="38"/>
      <c r="BDE64" s="38"/>
      <c r="BDF64" s="38"/>
      <c r="BDG64" s="38"/>
      <c r="BDH64" s="38"/>
      <c r="BDI64" s="38"/>
      <c r="BDJ64" s="38"/>
      <c r="BDK64" s="38"/>
      <c r="BDL64" s="38"/>
      <c r="BDM64" s="38"/>
      <c r="BDN64" s="38"/>
      <c r="BDO64" s="38"/>
      <c r="BDP64" s="38"/>
      <c r="BDQ64" s="38"/>
      <c r="BDR64" s="38"/>
      <c r="BDS64" s="38"/>
      <c r="BDT64" s="38"/>
      <c r="BDU64" s="38"/>
      <c r="BDV64" s="38"/>
      <c r="BDW64" s="38"/>
      <c r="BDX64" s="38"/>
      <c r="BDY64" s="38"/>
      <c r="BDZ64" s="38"/>
      <c r="BEA64" s="38"/>
      <c r="BEB64" s="38"/>
      <c r="BEC64" s="38"/>
      <c r="BED64" s="38"/>
      <c r="BEE64" s="38"/>
      <c r="BEF64" s="38"/>
      <c r="BEG64" s="38"/>
      <c r="BEH64" s="38"/>
      <c r="BEI64" s="38"/>
      <c r="BEJ64" s="38"/>
      <c r="BEK64" s="38"/>
      <c r="BEL64" s="38"/>
      <c r="BEM64" s="38"/>
      <c r="BEN64" s="38"/>
      <c r="BEO64" s="38"/>
      <c r="BEP64" s="38"/>
      <c r="BEQ64" s="38"/>
      <c r="BER64" s="38"/>
      <c r="BES64" s="38"/>
      <c r="BET64" s="38"/>
      <c r="BEU64" s="38"/>
      <c r="BEV64" s="38"/>
      <c r="BEW64" s="38"/>
      <c r="BEX64" s="38"/>
      <c r="BEY64" s="38"/>
      <c r="BEZ64" s="38"/>
      <c r="BFA64" s="38"/>
      <c r="BFB64" s="38"/>
      <c r="BFC64" s="38"/>
      <c r="BFD64" s="38"/>
      <c r="BFE64" s="38"/>
      <c r="BFF64" s="38"/>
      <c r="BFG64" s="38"/>
      <c r="BFH64" s="38"/>
      <c r="BFI64" s="38"/>
      <c r="BFJ64" s="38"/>
      <c r="BFK64" s="38"/>
      <c r="BFL64" s="38"/>
      <c r="BFM64" s="38"/>
      <c r="BFN64" s="38"/>
      <c r="BFO64" s="38"/>
      <c r="BFP64" s="38"/>
      <c r="BFQ64" s="38"/>
      <c r="BFR64" s="38"/>
      <c r="BFS64" s="38"/>
      <c r="BFT64" s="38"/>
      <c r="BFU64" s="38"/>
      <c r="BFV64" s="38"/>
      <c r="BFW64" s="38"/>
      <c r="BFX64" s="38"/>
      <c r="BFY64" s="38"/>
      <c r="BFZ64" s="38"/>
      <c r="BGA64" s="38"/>
      <c r="BGB64" s="38"/>
      <c r="BGC64" s="38"/>
      <c r="BGD64" s="38"/>
      <c r="BGE64" s="38"/>
      <c r="BGF64" s="38"/>
      <c r="BGG64" s="38"/>
      <c r="BGH64" s="38"/>
      <c r="BGI64" s="38"/>
      <c r="BGJ64" s="38"/>
      <c r="BGK64" s="38"/>
      <c r="BGL64" s="38"/>
      <c r="BGM64" s="38"/>
      <c r="BGN64" s="38"/>
      <c r="BGO64" s="38"/>
      <c r="BGP64" s="38"/>
      <c r="BGQ64" s="38"/>
      <c r="BGR64" s="38"/>
      <c r="BGS64" s="38"/>
      <c r="BGT64" s="38"/>
      <c r="BGU64" s="38"/>
      <c r="BGV64" s="38"/>
      <c r="BGW64" s="38"/>
      <c r="BGX64" s="38"/>
      <c r="BGY64" s="38"/>
      <c r="BGZ64" s="38"/>
      <c r="BHA64" s="38"/>
      <c r="BHB64" s="38"/>
      <c r="BHC64" s="38"/>
      <c r="BHD64" s="38"/>
      <c r="BHE64" s="38"/>
      <c r="BHF64" s="38"/>
      <c r="BHG64" s="38"/>
      <c r="BHH64" s="38"/>
      <c r="BHI64" s="38"/>
      <c r="BHJ64" s="38"/>
      <c r="BHK64" s="38"/>
      <c r="BHL64" s="38"/>
      <c r="BHM64" s="38"/>
      <c r="BHN64" s="38"/>
      <c r="BHO64" s="38"/>
      <c r="BHP64" s="38"/>
      <c r="BHQ64" s="38"/>
      <c r="BHR64" s="38"/>
      <c r="BHS64" s="38"/>
      <c r="BHT64" s="38"/>
      <c r="BHU64" s="38"/>
      <c r="BHV64" s="38"/>
      <c r="BHW64" s="38"/>
      <c r="BHX64" s="38"/>
      <c r="BHY64" s="38"/>
      <c r="BHZ64" s="38"/>
      <c r="BIA64" s="38"/>
      <c r="BIB64" s="38"/>
      <c r="BIC64" s="38"/>
      <c r="BID64" s="38"/>
      <c r="BIE64" s="38"/>
      <c r="BIF64" s="38"/>
      <c r="BIG64" s="38"/>
      <c r="BIH64" s="38"/>
      <c r="BII64" s="38"/>
      <c r="BIJ64" s="38"/>
      <c r="BIK64" s="38"/>
      <c r="BIL64" s="38"/>
      <c r="BIM64" s="38"/>
      <c r="BIN64" s="38"/>
      <c r="BIO64" s="38"/>
      <c r="BIP64" s="38"/>
      <c r="BIQ64" s="38"/>
      <c r="BIR64" s="38"/>
      <c r="BIS64" s="38"/>
      <c r="BIT64" s="38"/>
      <c r="BIU64" s="38"/>
      <c r="BIV64" s="38"/>
      <c r="BIW64" s="38"/>
      <c r="BIX64" s="38"/>
      <c r="BIY64" s="38"/>
      <c r="BIZ64" s="38"/>
      <c r="BJA64" s="38"/>
      <c r="BJB64" s="38"/>
      <c r="BJC64" s="38"/>
      <c r="BJD64" s="38"/>
      <c r="BJE64" s="38"/>
      <c r="BJF64" s="38"/>
      <c r="BJG64" s="38"/>
      <c r="BJH64" s="38"/>
      <c r="BJI64" s="38"/>
      <c r="BJJ64" s="38"/>
      <c r="BJK64" s="38"/>
      <c r="BJL64" s="38"/>
      <c r="BJM64" s="38"/>
      <c r="BJN64" s="38"/>
      <c r="BJO64" s="38"/>
      <c r="BJP64" s="38"/>
      <c r="BJQ64" s="38"/>
      <c r="BJR64" s="38"/>
      <c r="BJS64" s="38"/>
      <c r="BJT64" s="38"/>
      <c r="BJU64" s="38"/>
      <c r="BJV64" s="38"/>
      <c r="BJW64" s="38"/>
      <c r="BJX64" s="38"/>
      <c r="BJY64" s="38"/>
      <c r="BJZ64" s="38"/>
      <c r="BKA64" s="38"/>
      <c r="BKB64" s="38"/>
      <c r="BKC64" s="38"/>
      <c r="BKD64" s="38"/>
      <c r="BKE64" s="38"/>
      <c r="BKF64" s="38"/>
      <c r="BKG64" s="38"/>
      <c r="BKH64" s="38"/>
      <c r="BKI64" s="38"/>
      <c r="BKJ64" s="38"/>
      <c r="BKK64" s="38"/>
      <c r="BKL64" s="38"/>
      <c r="BKM64" s="38"/>
      <c r="BKN64" s="38"/>
      <c r="BKO64" s="38"/>
      <c r="BKP64" s="38"/>
      <c r="BKQ64" s="38"/>
      <c r="BKR64" s="38"/>
      <c r="BKS64" s="38"/>
      <c r="BKT64" s="38"/>
      <c r="BKU64" s="38"/>
      <c r="BKV64" s="38"/>
      <c r="BKW64" s="38"/>
      <c r="BKX64" s="38"/>
      <c r="BKY64" s="38"/>
      <c r="BKZ64" s="38"/>
      <c r="BLA64" s="38"/>
      <c r="BLB64" s="38"/>
      <c r="BLC64" s="38"/>
      <c r="BLD64" s="38"/>
      <c r="BLE64" s="38"/>
      <c r="BLF64" s="38"/>
      <c r="BLG64" s="38"/>
      <c r="BLH64" s="38"/>
      <c r="BLI64" s="38"/>
      <c r="BLJ64" s="38"/>
      <c r="BLK64" s="38"/>
      <c r="BLL64" s="38"/>
      <c r="BLM64" s="38"/>
      <c r="BLN64" s="38"/>
      <c r="BLO64" s="38"/>
      <c r="BLP64" s="38"/>
      <c r="BLQ64" s="38"/>
      <c r="BLR64" s="38"/>
      <c r="BLS64" s="38"/>
      <c r="BLT64" s="38"/>
      <c r="BLU64" s="38"/>
      <c r="BLV64" s="38"/>
      <c r="BLW64" s="38"/>
      <c r="BLX64" s="38"/>
      <c r="BLY64" s="38"/>
      <c r="BLZ64" s="38"/>
      <c r="BMA64" s="38"/>
      <c r="BMB64" s="38"/>
      <c r="BMC64" s="38"/>
      <c r="BMD64" s="38"/>
      <c r="BME64" s="38"/>
      <c r="BMF64" s="38"/>
      <c r="BMG64" s="38"/>
      <c r="BMH64" s="38"/>
      <c r="BMI64" s="38"/>
      <c r="BMJ64" s="38"/>
      <c r="BMK64" s="38"/>
      <c r="BML64" s="38"/>
      <c r="BMM64" s="38"/>
      <c r="BMN64" s="38"/>
      <c r="BMO64" s="38"/>
      <c r="BMP64" s="38"/>
      <c r="BMQ64" s="38"/>
      <c r="BMR64" s="38"/>
      <c r="BMS64" s="38"/>
      <c r="BMT64" s="38"/>
      <c r="BMU64" s="38"/>
      <c r="BMV64" s="38"/>
      <c r="BMW64" s="38"/>
      <c r="BMX64" s="38"/>
      <c r="BMY64" s="38"/>
      <c r="BMZ64" s="38"/>
      <c r="BNA64" s="38"/>
      <c r="BNB64" s="38"/>
      <c r="BNC64" s="38"/>
      <c r="BND64" s="38"/>
      <c r="BNE64" s="38"/>
      <c r="BNF64" s="38"/>
      <c r="BNG64" s="38"/>
      <c r="BNH64" s="38"/>
      <c r="BNI64" s="38"/>
      <c r="BNJ64" s="38"/>
      <c r="BNK64" s="38"/>
      <c r="BNL64" s="38"/>
      <c r="BNM64" s="38"/>
      <c r="BNN64" s="38"/>
      <c r="BNO64" s="38"/>
      <c r="BNP64" s="38"/>
      <c r="BNQ64" s="38"/>
      <c r="BNR64" s="38"/>
      <c r="BNS64" s="38"/>
      <c r="BNT64" s="38"/>
      <c r="BNU64" s="38"/>
      <c r="BNV64" s="38"/>
      <c r="BNW64" s="38"/>
      <c r="BNX64" s="38"/>
      <c r="BNY64" s="38"/>
      <c r="BNZ64" s="38"/>
      <c r="BOA64" s="38"/>
      <c r="BOB64" s="38"/>
      <c r="BOC64" s="38"/>
      <c r="BOD64" s="38"/>
      <c r="BOE64" s="38"/>
      <c r="BOF64" s="38"/>
      <c r="BOG64" s="38"/>
      <c r="BOH64" s="38"/>
      <c r="BOI64" s="38"/>
      <c r="BOJ64" s="38"/>
      <c r="BOK64" s="38"/>
      <c r="BOL64" s="38"/>
      <c r="BOM64" s="38"/>
      <c r="BON64" s="38"/>
      <c r="BOO64" s="38"/>
      <c r="BOP64" s="38"/>
      <c r="BOQ64" s="38"/>
      <c r="BOR64" s="38"/>
      <c r="BOS64" s="38"/>
      <c r="BOT64" s="38"/>
      <c r="BOU64" s="38"/>
      <c r="BOV64" s="38"/>
      <c r="BOW64" s="38"/>
      <c r="BOX64" s="38"/>
      <c r="BOY64" s="38"/>
      <c r="BOZ64" s="38"/>
      <c r="BPA64" s="38"/>
      <c r="BPB64" s="38"/>
      <c r="BPC64" s="38"/>
      <c r="BPD64" s="38"/>
      <c r="BPE64" s="38"/>
      <c r="BPF64" s="38"/>
      <c r="BPG64" s="38"/>
      <c r="BPH64" s="38"/>
      <c r="BPI64" s="38"/>
      <c r="BPJ64" s="38"/>
      <c r="BPK64" s="38"/>
      <c r="BPL64" s="38"/>
      <c r="BPM64" s="38"/>
      <c r="BPN64" s="38"/>
      <c r="BPO64" s="38"/>
      <c r="BPP64" s="38"/>
      <c r="BPQ64" s="38"/>
      <c r="BPR64" s="38"/>
      <c r="BPS64" s="38"/>
      <c r="BPT64" s="38"/>
      <c r="BPU64" s="38"/>
      <c r="BPV64" s="38"/>
      <c r="BPW64" s="38"/>
      <c r="BPX64" s="38"/>
      <c r="BPY64" s="38"/>
      <c r="BPZ64" s="38"/>
      <c r="BQA64" s="38"/>
      <c r="BQB64" s="38"/>
      <c r="BQC64" s="38"/>
      <c r="BQD64" s="38"/>
      <c r="BQE64" s="38"/>
      <c r="BQF64" s="38"/>
      <c r="BQG64" s="38"/>
      <c r="BQH64" s="38"/>
      <c r="BQI64" s="38"/>
      <c r="BQJ64" s="38"/>
      <c r="BQK64" s="38"/>
      <c r="BQL64" s="38"/>
      <c r="BQM64" s="38"/>
      <c r="BQN64" s="38"/>
      <c r="BQO64" s="38"/>
      <c r="BQP64" s="38"/>
      <c r="BQQ64" s="38"/>
      <c r="BQR64" s="38"/>
      <c r="BQS64" s="38"/>
      <c r="BQT64" s="38"/>
      <c r="BQU64" s="38"/>
      <c r="BQV64" s="38"/>
      <c r="BQW64" s="38"/>
      <c r="BQX64" s="38"/>
      <c r="BQY64" s="38"/>
      <c r="BQZ64" s="38"/>
      <c r="BRA64" s="38"/>
      <c r="BRB64" s="38"/>
      <c r="BRC64" s="38"/>
      <c r="BRD64" s="38"/>
      <c r="BRE64" s="38"/>
      <c r="BRF64" s="38"/>
      <c r="BRG64" s="38"/>
      <c r="BRH64" s="38"/>
      <c r="BRI64" s="38"/>
      <c r="BRJ64" s="38"/>
      <c r="BRK64" s="38"/>
      <c r="BRL64" s="38"/>
      <c r="BRM64" s="38"/>
      <c r="BRN64" s="38"/>
      <c r="BRO64" s="38"/>
      <c r="BRP64" s="38"/>
      <c r="BRQ64" s="38"/>
      <c r="BRR64" s="38"/>
      <c r="BRS64" s="38"/>
      <c r="BRT64" s="38"/>
      <c r="BRU64" s="38"/>
      <c r="BRV64" s="38"/>
      <c r="BRW64" s="38"/>
      <c r="BRX64" s="38"/>
      <c r="BRY64" s="38"/>
      <c r="BRZ64" s="38"/>
      <c r="BSA64" s="38"/>
      <c r="BSB64" s="38"/>
      <c r="BSC64" s="38"/>
      <c r="BSD64" s="38"/>
      <c r="BSE64" s="38"/>
      <c r="BSF64" s="38"/>
      <c r="BSG64" s="38"/>
      <c r="BSH64" s="38"/>
      <c r="BSI64" s="38"/>
      <c r="BSJ64" s="38"/>
      <c r="BSK64" s="38"/>
      <c r="BSL64" s="38"/>
      <c r="BSM64" s="38"/>
      <c r="BSN64" s="38"/>
      <c r="BSO64" s="38"/>
      <c r="BSP64" s="38"/>
      <c r="BSQ64" s="38"/>
      <c r="BSR64" s="38"/>
      <c r="BSS64" s="38"/>
      <c r="BST64" s="38"/>
      <c r="BSU64" s="38"/>
      <c r="BSV64" s="38"/>
      <c r="BSW64" s="38"/>
      <c r="BSX64" s="38"/>
      <c r="BSY64" s="38"/>
      <c r="BSZ64" s="38"/>
      <c r="BTA64" s="38"/>
      <c r="BTB64" s="38"/>
      <c r="BTC64" s="38"/>
      <c r="BTD64" s="38"/>
      <c r="BTE64" s="38"/>
      <c r="BTF64" s="38"/>
      <c r="BTG64" s="38"/>
      <c r="BTH64" s="38"/>
      <c r="BTI64" s="38"/>
      <c r="BTJ64" s="38"/>
      <c r="BTK64" s="38"/>
      <c r="BTL64" s="38"/>
      <c r="BTM64" s="38"/>
      <c r="BTN64" s="38"/>
      <c r="BTO64" s="38"/>
      <c r="BTP64" s="38"/>
      <c r="BTQ64" s="38"/>
      <c r="BTR64" s="38"/>
      <c r="BTS64" s="38"/>
      <c r="BTT64" s="38"/>
      <c r="BTU64" s="38"/>
      <c r="BTV64" s="38"/>
      <c r="BTW64" s="38"/>
      <c r="BTX64" s="38"/>
      <c r="BTY64" s="38"/>
      <c r="BTZ64" s="38"/>
      <c r="BUA64" s="38"/>
      <c r="BUB64" s="38"/>
      <c r="BUC64" s="38"/>
      <c r="BUD64" s="38"/>
      <c r="BUE64" s="38"/>
      <c r="BUF64" s="38"/>
      <c r="BUG64" s="38"/>
      <c r="BUH64" s="38"/>
      <c r="BUI64" s="38"/>
      <c r="BUJ64" s="38"/>
      <c r="BUK64" s="38"/>
      <c r="BUL64" s="38"/>
      <c r="BUM64" s="38"/>
      <c r="BUN64" s="38"/>
      <c r="BUO64" s="38"/>
      <c r="BUP64" s="38"/>
      <c r="BUQ64" s="38"/>
      <c r="BUR64" s="38"/>
      <c r="BUS64" s="38"/>
      <c r="BUT64" s="38"/>
      <c r="BUU64" s="38"/>
      <c r="BUV64" s="38"/>
      <c r="BUW64" s="38"/>
      <c r="BUX64" s="38"/>
      <c r="BUY64" s="38"/>
      <c r="BUZ64" s="38"/>
      <c r="BVA64" s="38"/>
      <c r="BVB64" s="38"/>
      <c r="BVC64" s="38"/>
      <c r="BVD64" s="38"/>
      <c r="BVE64" s="38"/>
      <c r="BVF64" s="38"/>
      <c r="BVG64" s="38"/>
      <c r="BVH64" s="38"/>
      <c r="BVI64" s="38"/>
      <c r="BVJ64" s="38"/>
      <c r="BVK64" s="38"/>
      <c r="BVL64" s="38"/>
      <c r="BVM64" s="38"/>
      <c r="BVN64" s="38"/>
      <c r="BVO64" s="38"/>
      <c r="BVP64" s="38"/>
      <c r="BVQ64" s="38"/>
      <c r="BVR64" s="38"/>
      <c r="BVS64" s="38"/>
      <c r="BVT64" s="38"/>
      <c r="BVU64" s="38"/>
      <c r="BVV64" s="38"/>
      <c r="BVW64" s="38"/>
      <c r="BVX64" s="38"/>
      <c r="BVY64" s="38"/>
      <c r="BVZ64" s="38"/>
      <c r="BWA64" s="38"/>
      <c r="BWB64" s="38"/>
      <c r="BWC64" s="38"/>
      <c r="BWD64" s="38"/>
      <c r="BWE64" s="38"/>
      <c r="BWF64" s="38"/>
      <c r="BWG64" s="38"/>
      <c r="BWH64" s="38"/>
      <c r="BWI64" s="38"/>
      <c r="BWJ64" s="38"/>
      <c r="BWK64" s="38"/>
      <c r="BWL64" s="38"/>
      <c r="BWM64" s="38"/>
      <c r="BWN64" s="38"/>
      <c r="BWO64" s="38"/>
      <c r="BWP64" s="38"/>
      <c r="BWQ64" s="38"/>
      <c r="BWR64" s="38"/>
      <c r="BWS64" s="38"/>
      <c r="BWT64" s="38"/>
      <c r="BWU64" s="38"/>
      <c r="BWV64" s="38"/>
      <c r="BWW64" s="38"/>
      <c r="BWX64" s="38"/>
      <c r="BWY64" s="38"/>
      <c r="BWZ64" s="38"/>
      <c r="BXA64" s="38"/>
      <c r="BXB64" s="38"/>
      <c r="BXC64" s="38"/>
      <c r="BXD64" s="38"/>
      <c r="BXE64" s="38"/>
      <c r="BXF64" s="38"/>
      <c r="BXG64" s="38"/>
      <c r="BXH64" s="38"/>
      <c r="BXI64" s="38"/>
      <c r="BXJ64" s="38"/>
      <c r="BXK64" s="38"/>
      <c r="BXL64" s="38"/>
      <c r="BXM64" s="38"/>
      <c r="BXN64" s="38"/>
      <c r="BXO64" s="38"/>
      <c r="BXP64" s="38"/>
      <c r="BXQ64" s="38"/>
      <c r="BXR64" s="38"/>
      <c r="BXS64" s="38"/>
      <c r="BXT64" s="38"/>
      <c r="BXU64" s="38"/>
      <c r="BXV64" s="38"/>
      <c r="BXW64" s="38"/>
      <c r="BXX64" s="38"/>
      <c r="BXY64" s="38"/>
      <c r="BXZ64" s="38"/>
      <c r="BYA64" s="38"/>
      <c r="BYB64" s="38"/>
      <c r="BYC64" s="38"/>
      <c r="BYD64" s="38"/>
      <c r="BYE64" s="38"/>
      <c r="BYF64" s="38"/>
      <c r="BYG64" s="38"/>
      <c r="BYH64" s="38"/>
      <c r="BYI64" s="38"/>
      <c r="BYJ64" s="38"/>
      <c r="BYK64" s="38"/>
      <c r="BYL64" s="38"/>
      <c r="BYM64" s="38"/>
      <c r="BYN64" s="38"/>
      <c r="BYO64" s="38"/>
      <c r="BYP64" s="38"/>
      <c r="BYQ64" s="38"/>
      <c r="BYR64" s="38"/>
      <c r="BYS64" s="38"/>
      <c r="BYT64" s="38"/>
      <c r="BYU64" s="38"/>
      <c r="BYV64" s="38"/>
      <c r="BYW64" s="38"/>
      <c r="BYX64" s="38"/>
      <c r="BYY64" s="38"/>
      <c r="BYZ64" s="38"/>
      <c r="BZA64" s="38"/>
      <c r="BZB64" s="38"/>
      <c r="BZC64" s="38"/>
      <c r="BZD64" s="38"/>
      <c r="BZE64" s="38"/>
      <c r="BZF64" s="38"/>
      <c r="BZG64" s="38"/>
      <c r="BZH64" s="38"/>
      <c r="BZI64" s="38"/>
      <c r="BZJ64" s="38"/>
      <c r="BZK64" s="38"/>
      <c r="BZL64" s="38"/>
      <c r="BZM64" s="38"/>
      <c r="BZN64" s="38"/>
      <c r="BZO64" s="38"/>
      <c r="BZP64" s="38"/>
      <c r="BZQ64" s="38"/>
      <c r="BZR64" s="38"/>
      <c r="BZS64" s="38"/>
      <c r="BZT64" s="38"/>
      <c r="BZU64" s="38"/>
      <c r="BZV64" s="38"/>
      <c r="BZW64" s="38"/>
      <c r="BZX64" s="38"/>
      <c r="BZY64" s="38"/>
      <c r="BZZ64" s="38"/>
      <c r="CAA64" s="38"/>
      <c r="CAB64" s="38"/>
      <c r="CAC64" s="38"/>
      <c r="CAD64" s="38"/>
      <c r="CAE64" s="38"/>
      <c r="CAF64" s="38"/>
      <c r="CAG64" s="38"/>
      <c r="CAH64" s="38"/>
      <c r="CAI64" s="38"/>
      <c r="CAJ64" s="38"/>
      <c r="CAK64" s="38"/>
      <c r="CAL64" s="38"/>
      <c r="CAM64" s="38"/>
      <c r="CAN64" s="38"/>
      <c r="CAO64" s="38"/>
      <c r="CAP64" s="38"/>
      <c r="CAQ64" s="38"/>
      <c r="CAR64" s="38"/>
      <c r="CAS64" s="38"/>
      <c r="CAT64" s="38"/>
      <c r="CAU64" s="38"/>
      <c r="CAV64" s="38"/>
      <c r="CAW64" s="38"/>
      <c r="CAX64" s="38"/>
      <c r="CAY64" s="38"/>
      <c r="CAZ64" s="38"/>
      <c r="CBA64" s="38"/>
      <c r="CBB64" s="38"/>
      <c r="CBC64" s="38"/>
      <c r="CBD64" s="38"/>
      <c r="CBE64" s="38"/>
      <c r="CBF64" s="38"/>
      <c r="CBG64" s="38"/>
      <c r="CBH64" s="38"/>
      <c r="CBI64" s="38"/>
      <c r="CBJ64" s="38"/>
      <c r="CBK64" s="38"/>
      <c r="CBL64" s="38"/>
      <c r="CBM64" s="38"/>
      <c r="CBN64" s="38"/>
      <c r="CBO64" s="38"/>
      <c r="CBP64" s="38"/>
      <c r="CBQ64" s="38"/>
      <c r="CBR64" s="38"/>
      <c r="CBS64" s="38"/>
      <c r="CBT64" s="38"/>
      <c r="CBU64" s="38"/>
      <c r="CBV64" s="38"/>
      <c r="CBW64" s="38"/>
      <c r="CBX64" s="38"/>
      <c r="CBY64" s="38"/>
      <c r="CBZ64" s="38"/>
      <c r="CCA64" s="38"/>
      <c r="CCB64" s="38"/>
      <c r="CCC64" s="38"/>
      <c r="CCD64" s="38"/>
      <c r="CCE64" s="38"/>
      <c r="CCF64" s="38"/>
      <c r="CCG64" s="38"/>
      <c r="CCH64" s="38"/>
      <c r="CCI64" s="38"/>
      <c r="CCJ64" s="38"/>
      <c r="CCK64" s="38"/>
      <c r="CCL64" s="38"/>
      <c r="CCM64" s="38"/>
      <c r="CCN64" s="38"/>
      <c r="CCO64" s="38"/>
      <c r="CCP64" s="38"/>
      <c r="CCQ64" s="38"/>
      <c r="CCR64" s="38"/>
      <c r="CCS64" s="38"/>
      <c r="CCT64" s="38"/>
      <c r="CCU64" s="38"/>
      <c r="CCV64" s="38"/>
      <c r="CCW64" s="38"/>
      <c r="CCX64" s="38"/>
      <c r="CCY64" s="38"/>
      <c r="CCZ64" s="38"/>
      <c r="CDA64" s="38"/>
      <c r="CDB64" s="38"/>
      <c r="CDC64" s="38"/>
      <c r="CDD64" s="38"/>
      <c r="CDE64" s="38"/>
      <c r="CDF64" s="38"/>
      <c r="CDG64" s="38"/>
      <c r="CDH64" s="38"/>
      <c r="CDI64" s="38"/>
      <c r="CDJ64" s="38"/>
      <c r="CDK64" s="38"/>
      <c r="CDL64" s="38"/>
      <c r="CDM64" s="38"/>
      <c r="CDN64" s="38"/>
      <c r="CDO64" s="38"/>
      <c r="CDP64" s="38"/>
      <c r="CDQ64" s="38"/>
      <c r="CDR64" s="38"/>
      <c r="CDS64" s="38"/>
      <c r="CDT64" s="38"/>
      <c r="CDU64" s="38"/>
      <c r="CDV64" s="38"/>
      <c r="CDW64" s="38"/>
      <c r="CDX64" s="38"/>
      <c r="CDY64" s="38"/>
      <c r="CDZ64" s="38"/>
      <c r="CEA64" s="38"/>
      <c r="CEB64" s="38"/>
      <c r="CEC64" s="38"/>
      <c r="CED64" s="38"/>
      <c r="CEE64" s="38"/>
      <c r="CEF64" s="38"/>
      <c r="CEG64" s="38"/>
      <c r="CEH64" s="38"/>
      <c r="CEI64" s="38"/>
      <c r="CEJ64" s="38"/>
      <c r="CEK64" s="38"/>
      <c r="CEL64" s="38"/>
      <c r="CEM64" s="38"/>
      <c r="CEN64" s="38"/>
      <c r="CEO64" s="38"/>
      <c r="CEP64" s="38"/>
      <c r="CEQ64" s="38"/>
      <c r="CER64" s="38"/>
      <c r="CES64" s="38"/>
      <c r="CET64" s="38"/>
      <c r="CEU64" s="38"/>
      <c r="CEV64" s="38"/>
      <c r="CEW64" s="38"/>
      <c r="CEX64" s="38"/>
      <c r="CEY64" s="38"/>
      <c r="CEZ64" s="38"/>
      <c r="CFA64" s="38"/>
      <c r="CFB64" s="38"/>
      <c r="CFC64" s="38"/>
      <c r="CFD64" s="38"/>
      <c r="CFE64" s="38"/>
      <c r="CFF64" s="38"/>
      <c r="CFG64" s="38"/>
      <c r="CFH64" s="38"/>
      <c r="CFI64" s="38"/>
      <c r="CFJ64" s="38"/>
      <c r="CFK64" s="38"/>
      <c r="CFL64" s="38"/>
      <c r="CFM64" s="38"/>
      <c r="CFN64" s="38"/>
      <c r="CFO64" s="38"/>
      <c r="CFP64" s="38"/>
      <c r="CFQ64" s="38"/>
      <c r="CFR64" s="38"/>
      <c r="CFS64" s="38"/>
      <c r="CFT64" s="38"/>
      <c r="CFU64" s="38"/>
      <c r="CFV64" s="38"/>
      <c r="CFW64" s="38"/>
      <c r="CFX64" s="38"/>
      <c r="CFY64" s="38"/>
      <c r="CFZ64" s="38"/>
      <c r="CGA64" s="38"/>
      <c r="CGB64" s="38"/>
      <c r="CGC64" s="38"/>
      <c r="CGD64" s="38"/>
      <c r="CGE64" s="38"/>
      <c r="CGF64" s="38"/>
      <c r="CGG64" s="38"/>
      <c r="CGH64" s="38"/>
      <c r="CGI64" s="38"/>
      <c r="CGJ64" s="38"/>
      <c r="CGK64" s="38"/>
      <c r="CGL64" s="38"/>
      <c r="CGM64" s="38"/>
      <c r="CGN64" s="38"/>
      <c r="CGO64" s="38"/>
      <c r="CGP64" s="38"/>
      <c r="CGQ64" s="38"/>
      <c r="CGR64" s="38"/>
      <c r="CGS64" s="38"/>
      <c r="CGT64" s="38"/>
      <c r="CGU64" s="38"/>
      <c r="CGV64" s="38"/>
      <c r="CGW64" s="38"/>
      <c r="CGX64" s="38"/>
      <c r="CGY64" s="38"/>
      <c r="CGZ64" s="38"/>
      <c r="CHA64" s="38"/>
      <c r="CHB64" s="38"/>
      <c r="CHC64" s="38"/>
      <c r="CHD64" s="38"/>
      <c r="CHE64" s="38"/>
      <c r="CHF64" s="38"/>
      <c r="CHG64" s="38"/>
      <c r="CHH64" s="38"/>
      <c r="CHI64" s="38"/>
      <c r="CHJ64" s="38"/>
      <c r="CHK64" s="38"/>
      <c r="CHL64" s="38"/>
      <c r="CHM64" s="38"/>
      <c r="CHN64" s="38"/>
      <c r="CHO64" s="38"/>
      <c r="CHP64" s="38"/>
      <c r="CHQ64" s="38"/>
      <c r="CHR64" s="38"/>
      <c r="CHS64" s="38"/>
      <c r="CHT64" s="38"/>
      <c r="CHU64" s="38"/>
      <c r="CHV64" s="38"/>
      <c r="CHW64" s="38"/>
      <c r="CHX64" s="38"/>
      <c r="CHY64" s="38"/>
      <c r="CHZ64" s="38"/>
      <c r="CIA64" s="38"/>
      <c r="CIB64" s="38"/>
      <c r="CIC64" s="38"/>
      <c r="CID64" s="38"/>
      <c r="CIE64" s="38"/>
      <c r="CIF64" s="38"/>
      <c r="CIG64" s="38"/>
      <c r="CIH64" s="38"/>
      <c r="CII64" s="38"/>
      <c r="CIJ64" s="38"/>
      <c r="CIK64" s="38"/>
      <c r="CIL64" s="38"/>
      <c r="CIM64" s="38"/>
      <c r="CIN64" s="38"/>
      <c r="CIO64" s="38"/>
      <c r="CIP64" s="38"/>
      <c r="CIQ64" s="38"/>
      <c r="CIR64" s="38"/>
      <c r="CIS64" s="38"/>
      <c r="CIT64" s="38"/>
      <c r="CIU64" s="38"/>
      <c r="CIV64" s="38"/>
      <c r="CIW64" s="38"/>
      <c r="CIX64" s="38"/>
      <c r="CIY64" s="38"/>
      <c r="CIZ64" s="38"/>
      <c r="CJA64" s="38"/>
      <c r="CJB64" s="38"/>
      <c r="CJC64" s="38"/>
      <c r="CJD64" s="38"/>
      <c r="CJE64" s="38"/>
      <c r="CJF64" s="38"/>
      <c r="CJG64" s="38"/>
      <c r="CJH64" s="38"/>
      <c r="CJI64" s="38"/>
      <c r="CJJ64" s="38"/>
      <c r="CJK64" s="38"/>
      <c r="CJL64" s="38"/>
      <c r="CJM64" s="38"/>
      <c r="CJN64" s="38"/>
      <c r="CJO64" s="38"/>
      <c r="CJP64" s="38"/>
      <c r="CJQ64" s="38"/>
      <c r="CJR64" s="38"/>
      <c r="CJS64" s="38"/>
      <c r="CJT64" s="38"/>
      <c r="CJU64" s="38"/>
      <c r="CJV64" s="38"/>
      <c r="CJW64" s="38"/>
      <c r="CJX64" s="38"/>
      <c r="CJY64" s="38"/>
      <c r="CJZ64" s="38"/>
      <c r="CKA64" s="38"/>
      <c r="CKB64" s="38"/>
      <c r="CKC64" s="38"/>
      <c r="CKD64" s="38"/>
      <c r="CKE64" s="38"/>
      <c r="CKF64" s="38"/>
      <c r="CKG64" s="38"/>
      <c r="CKH64" s="38"/>
      <c r="CKI64" s="38"/>
      <c r="CKJ64" s="38"/>
      <c r="CKK64" s="38"/>
      <c r="CKL64" s="38"/>
      <c r="CKM64" s="38"/>
      <c r="CKN64" s="38"/>
      <c r="CKO64" s="38"/>
      <c r="CKP64" s="38"/>
      <c r="CKQ64" s="38"/>
      <c r="CKR64" s="38"/>
      <c r="CKS64" s="38"/>
      <c r="CKT64" s="38"/>
      <c r="CKU64" s="38"/>
      <c r="CKV64" s="38"/>
      <c r="CKW64" s="38"/>
      <c r="CKX64" s="38"/>
      <c r="CKY64" s="38"/>
      <c r="CKZ64" s="38"/>
      <c r="CLA64" s="38"/>
      <c r="CLB64" s="38"/>
      <c r="CLC64" s="38"/>
      <c r="CLD64" s="38"/>
      <c r="CLE64" s="38"/>
      <c r="CLF64" s="38"/>
      <c r="CLG64" s="38"/>
      <c r="CLH64" s="38"/>
      <c r="CLI64" s="38"/>
      <c r="CLJ64" s="38"/>
      <c r="CLK64" s="38"/>
      <c r="CLL64" s="38"/>
      <c r="CLM64" s="38"/>
      <c r="CLN64" s="38"/>
      <c r="CLO64" s="38"/>
      <c r="CLP64" s="38"/>
      <c r="CLQ64" s="38"/>
      <c r="CLR64" s="38"/>
      <c r="CLS64" s="38"/>
      <c r="CLT64" s="38"/>
      <c r="CLU64" s="38"/>
      <c r="CLV64" s="38"/>
      <c r="CLW64" s="38"/>
      <c r="CLX64" s="38"/>
      <c r="CLY64" s="38"/>
      <c r="CLZ64" s="38"/>
      <c r="CMA64" s="38"/>
      <c r="CMB64" s="38"/>
      <c r="CMC64" s="38"/>
      <c r="CMD64" s="38"/>
      <c r="CME64" s="38"/>
      <c r="CMF64" s="38"/>
      <c r="CMG64" s="38"/>
      <c r="CMH64" s="38"/>
      <c r="CMI64" s="38"/>
      <c r="CMJ64" s="38"/>
      <c r="CMK64" s="38"/>
      <c r="CML64" s="38"/>
      <c r="CMM64" s="38"/>
      <c r="CMN64" s="38"/>
      <c r="CMO64" s="38"/>
      <c r="CMP64" s="38"/>
      <c r="CMQ64" s="38"/>
      <c r="CMR64" s="38"/>
      <c r="CMS64" s="38"/>
      <c r="CMT64" s="38"/>
      <c r="CMU64" s="38"/>
      <c r="CMV64" s="38"/>
      <c r="CMW64" s="38"/>
      <c r="CMX64" s="38"/>
      <c r="CMY64" s="38"/>
      <c r="CMZ64" s="38"/>
      <c r="CNA64" s="38"/>
      <c r="CNB64" s="38"/>
      <c r="CNC64" s="38"/>
      <c r="CND64" s="38"/>
      <c r="CNE64" s="38"/>
      <c r="CNF64" s="38"/>
      <c r="CNG64" s="38"/>
      <c r="CNH64" s="38"/>
      <c r="CNI64" s="38"/>
      <c r="CNJ64" s="38"/>
      <c r="CNK64" s="38"/>
      <c r="CNL64" s="38"/>
      <c r="CNM64" s="38"/>
      <c r="CNN64" s="38"/>
      <c r="CNO64" s="38"/>
      <c r="CNP64" s="38"/>
      <c r="CNQ64" s="38"/>
      <c r="CNR64" s="38"/>
      <c r="CNS64" s="38"/>
      <c r="CNT64" s="38"/>
      <c r="CNU64" s="38"/>
      <c r="CNV64" s="38"/>
      <c r="CNW64" s="38"/>
      <c r="CNX64" s="38"/>
      <c r="CNY64" s="38"/>
      <c r="CNZ64" s="38"/>
      <c r="COA64" s="38"/>
      <c r="COB64" s="38"/>
      <c r="COC64" s="38"/>
      <c r="COD64" s="38"/>
      <c r="COE64" s="38"/>
      <c r="COF64" s="38"/>
      <c r="COG64" s="38"/>
      <c r="COH64" s="38"/>
      <c r="COI64" s="38"/>
      <c r="COJ64" s="38"/>
      <c r="COK64" s="38"/>
      <c r="COL64" s="38"/>
      <c r="COM64" s="38"/>
      <c r="CON64" s="38"/>
      <c r="COO64" s="38"/>
      <c r="COP64" s="38"/>
      <c r="COQ64" s="38"/>
      <c r="COR64" s="38"/>
      <c r="COS64" s="38"/>
      <c r="COT64" s="38"/>
      <c r="COU64" s="38"/>
      <c r="COV64" s="38"/>
      <c r="COW64" s="38"/>
      <c r="COX64" s="38"/>
      <c r="COY64" s="38"/>
      <c r="COZ64" s="38"/>
      <c r="CPA64" s="38"/>
      <c r="CPB64" s="38"/>
      <c r="CPC64" s="38"/>
      <c r="CPD64" s="38"/>
      <c r="CPE64" s="38"/>
      <c r="CPF64" s="38"/>
      <c r="CPG64" s="38"/>
      <c r="CPH64" s="38"/>
      <c r="CPI64" s="38"/>
      <c r="CPJ64" s="38"/>
      <c r="CPK64" s="38"/>
      <c r="CPL64" s="38"/>
      <c r="CPM64" s="38"/>
      <c r="CPN64" s="38"/>
      <c r="CPO64" s="38"/>
      <c r="CPP64" s="38"/>
      <c r="CPQ64" s="38"/>
      <c r="CPR64" s="38"/>
      <c r="CPS64" s="38"/>
      <c r="CPT64" s="38"/>
      <c r="CPU64" s="38"/>
      <c r="CPV64" s="38"/>
      <c r="CPW64" s="38"/>
      <c r="CPX64" s="38"/>
      <c r="CPY64" s="38"/>
      <c r="CPZ64" s="38"/>
      <c r="CQA64" s="38"/>
      <c r="CQB64" s="38"/>
      <c r="CQC64" s="38"/>
      <c r="CQD64" s="38"/>
      <c r="CQE64" s="38"/>
      <c r="CQF64" s="38"/>
      <c r="CQG64" s="38"/>
      <c r="CQH64" s="38"/>
      <c r="CQI64" s="38"/>
      <c r="CQJ64" s="38"/>
      <c r="CQK64" s="38"/>
      <c r="CQL64" s="38"/>
      <c r="CQM64" s="38"/>
      <c r="CQN64" s="38"/>
      <c r="CQO64" s="38"/>
      <c r="CQP64" s="38"/>
      <c r="CQQ64" s="38"/>
      <c r="CQR64" s="38"/>
      <c r="CQS64" s="38"/>
      <c r="CQT64" s="38"/>
      <c r="CQU64" s="38"/>
      <c r="CQV64" s="38"/>
      <c r="CQW64" s="38"/>
      <c r="CQX64" s="38"/>
      <c r="CQY64" s="38"/>
      <c r="CQZ64" s="38"/>
      <c r="CRA64" s="38"/>
      <c r="CRB64" s="38"/>
      <c r="CRC64" s="38"/>
      <c r="CRD64" s="38"/>
      <c r="CRE64" s="38"/>
      <c r="CRF64" s="38"/>
      <c r="CRG64" s="38"/>
      <c r="CRH64" s="38"/>
      <c r="CRI64" s="38"/>
      <c r="CRJ64" s="38"/>
      <c r="CRK64" s="38"/>
      <c r="CRL64" s="38"/>
      <c r="CRM64" s="38"/>
      <c r="CRN64" s="38"/>
      <c r="CRO64" s="38"/>
      <c r="CRP64" s="38"/>
      <c r="CRQ64" s="38"/>
      <c r="CRR64" s="38"/>
      <c r="CRS64" s="38"/>
      <c r="CRT64" s="38"/>
      <c r="CRU64" s="38"/>
      <c r="CRV64" s="38"/>
      <c r="CRW64" s="38"/>
      <c r="CRX64" s="38"/>
      <c r="CRY64" s="38"/>
      <c r="CRZ64" s="38"/>
      <c r="CSA64" s="38"/>
      <c r="CSB64" s="38"/>
      <c r="CSC64" s="38"/>
      <c r="CSD64" s="38"/>
      <c r="CSE64" s="38"/>
      <c r="CSF64" s="38"/>
      <c r="CSG64" s="38"/>
      <c r="CSH64" s="38"/>
      <c r="CSI64" s="38"/>
      <c r="CSJ64" s="38"/>
      <c r="CSK64" s="38"/>
      <c r="CSL64" s="38"/>
      <c r="CSM64" s="38"/>
      <c r="CSN64" s="38"/>
      <c r="CSO64" s="38"/>
      <c r="CSP64" s="38"/>
      <c r="CSQ64" s="38"/>
      <c r="CSR64" s="38"/>
      <c r="CSS64" s="38"/>
      <c r="CST64" s="38"/>
      <c r="CSU64" s="38"/>
      <c r="CSV64" s="38"/>
      <c r="CSW64" s="38"/>
      <c r="CSX64" s="38"/>
      <c r="CSY64" s="38"/>
      <c r="CSZ64" s="38"/>
      <c r="CTA64" s="38"/>
      <c r="CTB64" s="38"/>
      <c r="CTC64" s="38"/>
      <c r="CTD64" s="38"/>
      <c r="CTE64" s="38"/>
      <c r="CTF64" s="38"/>
      <c r="CTG64" s="38"/>
      <c r="CTH64" s="38"/>
      <c r="CTI64" s="38"/>
      <c r="CTJ64" s="38"/>
      <c r="CTK64" s="38"/>
      <c r="CTL64" s="38"/>
      <c r="CTM64" s="38"/>
      <c r="CTN64" s="38"/>
      <c r="CTO64" s="38"/>
      <c r="CTP64" s="38"/>
      <c r="CTQ64" s="38"/>
      <c r="CTR64" s="38"/>
      <c r="CTS64" s="38"/>
      <c r="CTT64" s="38"/>
      <c r="CTU64" s="38"/>
      <c r="CTV64" s="38"/>
      <c r="CTW64" s="38"/>
      <c r="CTX64" s="38"/>
      <c r="CTY64" s="38"/>
      <c r="CTZ64" s="38"/>
      <c r="CUA64" s="38"/>
      <c r="CUB64" s="38"/>
      <c r="CUC64" s="38"/>
      <c r="CUD64" s="38"/>
      <c r="CUE64" s="38"/>
      <c r="CUF64" s="38"/>
      <c r="CUG64" s="38"/>
      <c r="CUH64" s="38"/>
      <c r="CUI64" s="38"/>
      <c r="CUJ64" s="38"/>
      <c r="CUK64" s="38"/>
      <c r="CUL64" s="38"/>
      <c r="CUM64" s="38"/>
      <c r="CUN64" s="38"/>
      <c r="CUO64" s="38"/>
      <c r="CUP64" s="38"/>
      <c r="CUQ64" s="38"/>
      <c r="CUR64" s="38"/>
      <c r="CUS64" s="38"/>
      <c r="CUT64" s="38"/>
      <c r="CUU64" s="38"/>
      <c r="CUV64" s="38"/>
      <c r="CUW64" s="38"/>
      <c r="CUX64" s="38"/>
      <c r="CUY64" s="38"/>
      <c r="CUZ64" s="38"/>
      <c r="CVA64" s="38"/>
      <c r="CVB64" s="38"/>
      <c r="CVC64" s="38"/>
      <c r="CVD64" s="38"/>
      <c r="CVE64" s="38"/>
      <c r="CVF64" s="38"/>
      <c r="CVG64" s="38"/>
      <c r="CVH64" s="38"/>
      <c r="CVI64" s="38"/>
      <c r="CVJ64" s="38"/>
      <c r="CVK64" s="38"/>
      <c r="CVL64" s="38"/>
      <c r="CVM64" s="38"/>
      <c r="CVN64" s="38"/>
      <c r="CVO64" s="38"/>
      <c r="CVP64" s="38"/>
      <c r="CVQ64" s="38"/>
      <c r="CVR64" s="38"/>
      <c r="CVS64" s="38"/>
      <c r="CVT64" s="38"/>
      <c r="CVU64" s="38"/>
      <c r="CVV64" s="38"/>
      <c r="CVW64" s="38"/>
      <c r="CVX64" s="38"/>
      <c r="CVY64" s="38"/>
      <c r="CVZ64" s="38"/>
      <c r="CWA64" s="38"/>
      <c r="CWB64" s="38"/>
      <c r="CWC64" s="38"/>
      <c r="CWD64" s="38"/>
      <c r="CWE64" s="38"/>
      <c r="CWF64" s="38"/>
      <c r="CWG64" s="38"/>
      <c r="CWH64" s="38"/>
      <c r="CWI64" s="38"/>
      <c r="CWJ64" s="38"/>
      <c r="CWK64" s="38"/>
      <c r="CWL64" s="38"/>
      <c r="CWM64" s="38"/>
      <c r="CWN64" s="38"/>
      <c r="CWO64" s="38"/>
      <c r="CWP64" s="38"/>
      <c r="CWQ64" s="38"/>
      <c r="CWR64" s="38"/>
      <c r="CWS64" s="38"/>
      <c r="CWT64" s="38"/>
      <c r="CWU64" s="38"/>
      <c r="CWV64" s="38"/>
      <c r="CWW64" s="38"/>
      <c r="CWX64" s="38"/>
      <c r="CWY64" s="38"/>
      <c r="CWZ64" s="38"/>
      <c r="CXA64" s="38"/>
      <c r="CXB64" s="38"/>
      <c r="CXC64" s="38"/>
      <c r="CXD64" s="38"/>
      <c r="CXE64" s="38"/>
      <c r="CXF64" s="38"/>
      <c r="CXG64" s="38"/>
      <c r="CXH64" s="38"/>
      <c r="CXI64" s="38"/>
      <c r="CXJ64" s="38"/>
      <c r="CXK64" s="38"/>
      <c r="CXL64" s="38"/>
      <c r="CXM64" s="38"/>
      <c r="CXN64" s="38"/>
      <c r="CXO64" s="38"/>
      <c r="CXP64" s="38"/>
      <c r="CXQ64" s="38"/>
      <c r="CXR64" s="38"/>
      <c r="CXS64" s="38"/>
      <c r="CXT64" s="38"/>
      <c r="CXU64" s="38"/>
      <c r="CXV64" s="38"/>
      <c r="CXW64" s="38"/>
      <c r="CXX64" s="38"/>
      <c r="CXY64" s="38"/>
      <c r="CXZ64" s="38"/>
      <c r="CYA64" s="38"/>
      <c r="CYB64" s="38"/>
      <c r="CYC64" s="38"/>
      <c r="CYD64" s="38"/>
      <c r="CYE64" s="38"/>
      <c r="CYF64" s="38"/>
      <c r="CYG64" s="38"/>
      <c r="CYH64" s="38"/>
      <c r="CYI64" s="38"/>
      <c r="CYJ64" s="38"/>
      <c r="CYK64" s="38"/>
      <c r="CYL64" s="38"/>
      <c r="CYM64" s="38"/>
      <c r="CYN64" s="38"/>
      <c r="CYO64" s="38"/>
      <c r="CYP64" s="38"/>
      <c r="CYQ64" s="38"/>
      <c r="CYR64" s="38"/>
      <c r="CYS64" s="38"/>
      <c r="CYT64" s="38"/>
      <c r="CYU64" s="38"/>
      <c r="CYV64" s="38"/>
      <c r="CYW64" s="38"/>
      <c r="CYX64" s="38"/>
      <c r="CYY64" s="38"/>
      <c r="CYZ64" s="38"/>
      <c r="CZA64" s="38"/>
      <c r="CZB64" s="38"/>
      <c r="CZC64" s="38"/>
      <c r="CZD64" s="38"/>
      <c r="CZE64" s="38"/>
      <c r="CZF64" s="38"/>
      <c r="CZG64" s="38"/>
      <c r="CZH64" s="38"/>
      <c r="CZI64" s="38"/>
      <c r="CZJ64" s="38"/>
      <c r="CZK64" s="38"/>
      <c r="CZL64" s="38"/>
      <c r="CZM64" s="38"/>
      <c r="CZN64" s="38"/>
      <c r="CZO64" s="38"/>
      <c r="CZP64" s="38"/>
      <c r="CZQ64" s="38"/>
      <c r="CZR64" s="38"/>
      <c r="CZS64" s="38"/>
      <c r="CZT64" s="38"/>
      <c r="CZU64" s="38"/>
      <c r="CZV64" s="38"/>
      <c r="CZW64" s="38"/>
      <c r="CZX64" s="38"/>
      <c r="CZY64" s="38"/>
      <c r="CZZ64" s="38"/>
      <c r="DAA64" s="38"/>
      <c r="DAB64" s="38"/>
      <c r="DAC64" s="38"/>
      <c r="DAD64" s="38"/>
      <c r="DAE64" s="38"/>
      <c r="DAF64" s="38"/>
      <c r="DAG64" s="38"/>
      <c r="DAH64" s="38"/>
      <c r="DAI64" s="38"/>
      <c r="DAJ64" s="38"/>
      <c r="DAK64" s="38"/>
      <c r="DAL64" s="38"/>
      <c r="DAM64" s="38"/>
      <c r="DAN64" s="38"/>
      <c r="DAO64" s="38"/>
      <c r="DAP64" s="38"/>
      <c r="DAQ64" s="38"/>
      <c r="DAR64" s="38"/>
      <c r="DAS64" s="38"/>
      <c r="DAT64" s="38"/>
      <c r="DAU64" s="38"/>
      <c r="DAV64" s="38"/>
      <c r="DAW64" s="38"/>
      <c r="DAX64" s="38"/>
      <c r="DAY64" s="38"/>
      <c r="DAZ64" s="38"/>
      <c r="DBA64" s="38"/>
      <c r="DBB64" s="38"/>
      <c r="DBC64" s="38"/>
      <c r="DBD64" s="38"/>
      <c r="DBE64" s="38"/>
      <c r="DBF64" s="38"/>
      <c r="DBG64" s="38"/>
      <c r="DBH64" s="38"/>
      <c r="DBI64" s="38"/>
      <c r="DBJ64" s="38"/>
      <c r="DBK64" s="38"/>
      <c r="DBL64" s="38"/>
      <c r="DBM64" s="38"/>
      <c r="DBN64" s="38"/>
      <c r="DBO64" s="38"/>
      <c r="DBP64" s="38"/>
      <c r="DBQ64" s="38"/>
      <c r="DBR64" s="38"/>
      <c r="DBS64" s="38"/>
      <c r="DBT64" s="38"/>
      <c r="DBU64" s="38"/>
      <c r="DBV64" s="38"/>
      <c r="DBW64" s="38"/>
      <c r="DBX64" s="38"/>
      <c r="DBY64" s="38"/>
      <c r="DBZ64" s="38"/>
      <c r="DCA64" s="38"/>
      <c r="DCB64" s="38"/>
      <c r="DCC64" s="38"/>
      <c r="DCD64" s="38"/>
      <c r="DCE64" s="38"/>
      <c r="DCF64" s="38"/>
      <c r="DCG64" s="38"/>
      <c r="DCH64" s="38"/>
      <c r="DCI64" s="38"/>
      <c r="DCJ64" s="38"/>
      <c r="DCK64" s="38"/>
      <c r="DCL64" s="38"/>
      <c r="DCM64" s="38"/>
      <c r="DCN64" s="38"/>
      <c r="DCO64" s="38"/>
      <c r="DCP64" s="38"/>
      <c r="DCQ64" s="38"/>
      <c r="DCR64" s="38"/>
      <c r="DCS64" s="38"/>
      <c r="DCT64" s="38"/>
      <c r="DCU64" s="38"/>
      <c r="DCV64" s="38"/>
      <c r="DCW64" s="38"/>
      <c r="DCX64" s="38"/>
      <c r="DCY64" s="38"/>
      <c r="DCZ64" s="38"/>
      <c r="DDA64" s="38"/>
      <c r="DDB64" s="38"/>
      <c r="DDC64" s="38"/>
      <c r="DDD64" s="38"/>
      <c r="DDE64" s="38"/>
      <c r="DDF64" s="38"/>
      <c r="DDG64" s="38"/>
      <c r="DDH64" s="38"/>
      <c r="DDI64" s="38"/>
      <c r="DDJ64" s="38"/>
      <c r="DDK64" s="38"/>
      <c r="DDL64" s="38"/>
      <c r="DDM64" s="38"/>
      <c r="DDN64" s="38"/>
      <c r="DDO64" s="38"/>
      <c r="DDP64" s="38"/>
      <c r="DDQ64" s="38"/>
      <c r="DDR64" s="38"/>
      <c r="DDS64" s="38"/>
      <c r="DDT64" s="38"/>
      <c r="DDU64" s="38"/>
      <c r="DDV64" s="38"/>
      <c r="DDW64" s="38"/>
      <c r="DDX64" s="38"/>
      <c r="DDY64" s="38"/>
      <c r="DDZ64" s="38"/>
      <c r="DEA64" s="38"/>
      <c r="DEB64" s="38"/>
      <c r="DEC64" s="38"/>
      <c r="DED64" s="38"/>
      <c r="DEE64" s="38"/>
      <c r="DEF64" s="38"/>
      <c r="DEG64" s="38"/>
      <c r="DEH64" s="38"/>
      <c r="DEI64" s="38"/>
      <c r="DEJ64" s="38"/>
      <c r="DEK64" s="38"/>
      <c r="DEL64" s="38"/>
      <c r="DEM64" s="38"/>
      <c r="DEN64" s="38"/>
      <c r="DEO64" s="38"/>
      <c r="DEP64" s="38"/>
      <c r="DEQ64" s="38"/>
      <c r="DER64" s="38"/>
      <c r="DES64" s="38"/>
      <c r="DET64" s="38"/>
      <c r="DEU64" s="38"/>
      <c r="DEV64" s="38"/>
      <c r="DEW64" s="38"/>
      <c r="DEX64" s="38"/>
      <c r="DEY64" s="38"/>
      <c r="DEZ64" s="38"/>
      <c r="DFA64" s="38"/>
      <c r="DFB64" s="38"/>
      <c r="DFC64" s="38"/>
      <c r="DFD64" s="38"/>
      <c r="DFE64" s="38"/>
      <c r="DFF64" s="38"/>
      <c r="DFG64" s="38"/>
      <c r="DFH64" s="38"/>
      <c r="DFI64" s="38"/>
      <c r="DFJ64" s="38"/>
      <c r="DFK64" s="38"/>
      <c r="DFL64" s="38"/>
      <c r="DFM64" s="38"/>
      <c r="DFN64" s="38"/>
      <c r="DFO64" s="38"/>
      <c r="DFP64" s="38"/>
      <c r="DFQ64" s="38"/>
      <c r="DFR64" s="38"/>
      <c r="DFS64" s="38"/>
      <c r="DFT64" s="38"/>
      <c r="DFU64" s="38"/>
      <c r="DFV64" s="38"/>
      <c r="DFW64" s="38"/>
      <c r="DFX64" s="38"/>
      <c r="DFY64" s="38"/>
      <c r="DFZ64" s="38"/>
      <c r="DGA64" s="38"/>
      <c r="DGB64" s="38"/>
      <c r="DGC64" s="38"/>
      <c r="DGD64" s="38"/>
      <c r="DGE64" s="38"/>
      <c r="DGF64" s="38"/>
      <c r="DGG64" s="38"/>
      <c r="DGH64" s="38"/>
      <c r="DGI64" s="38"/>
      <c r="DGJ64" s="38"/>
      <c r="DGK64" s="38"/>
      <c r="DGL64" s="38"/>
      <c r="DGM64" s="38"/>
      <c r="DGN64" s="38"/>
      <c r="DGO64" s="38"/>
      <c r="DGP64" s="38"/>
      <c r="DGQ64" s="38"/>
      <c r="DGR64" s="38"/>
      <c r="DGS64" s="38"/>
      <c r="DGT64" s="38"/>
      <c r="DGU64" s="38"/>
      <c r="DGV64" s="38"/>
      <c r="DGW64" s="38"/>
      <c r="DGX64" s="38"/>
      <c r="DGY64" s="38"/>
      <c r="DGZ64" s="38"/>
      <c r="DHA64" s="38"/>
      <c r="DHB64" s="38"/>
      <c r="DHC64" s="38"/>
      <c r="DHD64" s="38"/>
      <c r="DHE64" s="38"/>
      <c r="DHF64" s="38"/>
      <c r="DHG64" s="38"/>
      <c r="DHH64" s="38"/>
      <c r="DHI64" s="38"/>
      <c r="DHJ64" s="38"/>
      <c r="DHK64" s="38"/>
      <c r="DHL64" s="38"/>
      <c r="DHM64" s="38"/>
      <c r="DHN64" s="38"/>
      <c r="DHO64" s="38"/>
      <c r="DHP64" s="38"/>
      <c r="DHQ64" s="38"/>
      <c r="DHR64" s="38"/>
      <c r="DHS64" s="38"/>
      <c r="DHT64" s="38"/>
      <c r="DHU64" s="38"/>
      <c r="DHV64" s="38"/>
      <c r="DHW64" s="38"/>
      <c r="DHX64" s="38"/>
      <c r="DHY64" s="38"/>
      <c r="DHZ64" s="38"/>
      <c r="DIA64" s="38"/>
      <c r="DIB64" s="38"/>
      <c r="DIC64" s="38"/>
      <c r="DID64" s="38"/>
      <c r="DIE64" s="38"/>
      <c r="DIF64" s="38"/>
      <c r="DIG64" s="38"/>
      <c r="DIH64" s="38"/>
      <c r="DII64" s="38"/>
      <c r="DIJ64" s="38"/>
      <c r="DIK64" s="38"/>
      <c r="DIL64" s="38"/>
      <c r="DIM64" s="38"/>
      <c r="DIN64" s="38"/>
      <c r="DIO64" s="38"/>
      <c r="DIP64" s="38"/>
      <c r="DIQ64" s="38"/>
      <c r="DIR64" s="38"/>
      <c r="DIS64" s="38"/>
      <c r="DIT64" s="38"/>
      <c r="DIU64" s="38"/>
      <c r="DIV64" s="38"/>
      <c r="DIW64" s="38"/>
      <c r="DIX64" s="38"/>
      <c r="DIY64" s="38"/>
      <c r="DIZ64" s="38"/>
      <c r="DJA64" s="38"/>
      <c r="DJB64" s="38"/>
      <c r="DJC64" s="38"/>
      <c r="DJD64" s="38"/>
      <c r="DJE64" s="38"/>
      <c r="DJF64" s="38"/>
      <c r="DJG64" s="38"/>
      <c r="DJH64" s="38"/>
      <c r="DJI64" s="38"/>
      <c r="DJJ64" s="38"/>
      <c r="DJK64" s="38"/>
      <c r="DJL64" s="38"/>
      <c r="DJM64" s="38"/>
      <c r="DJN64" s="38"/>
      <c r="DJO64" s="38"/>
      <c r="DJP64" s="38"/>
      <c r="DJQ64" s="38"/>
      <c r="DJR64" s="38"/>
      <c r="DJS64" s="38"/>
      <c r="DJT64" s="38"/>
      <c r="DJU64" s="38"/>
      <c r="DJV64" s="38"/>
      <c r="DJW64" s="38"/>
      <c r="DJX64" s="38"/>
      <c r="DJY64" s="38"/>
      <c r="DJZ64" s="38"/>
      <c r="DKA64" s="38"/>
      <c r="DKB64" s="38"/>
      <c r="DKC64" s="38"/>
      <c r="DKD64" s="38"/>
      <c r="DKE64" s="38"/>
      <c r="DKF64" s="38"/>
      <c r="DKG64" s="38"/>
      <c r="DKH64" s="38"/>
      <c r="DKI64" s="38"/>
      <c r="DKJ64" s="38"/>
      <c r="DKK64" s="38"/>
      <c r="DKL64" s="38"/>
      <c r="DKM64" s="38"/>
      <c r="DKN64" s="38"/>
      <c r="DKO64" s="38"/>
      <c r="DKP64" s="38"/>
      <c r="DKQ64" s="38"/>
      <c r="DKR64" s="38"/>
      <c r="DKS64" s="38"/>
      <c r="DKT64" s="38"/>
      <c r="DKU64" s="38"/>
      <c r="DKV64" s="38"/>
      <c r="DKW64" s="38"/>
      <c r="DKX64" s="38"/>
      <c r="DKY64" s="38"/>
      <c r="DKZ64" s="38"/>
      <c r="DLA64" s="38"/>
      <c r="DLB64" s="38"/>
      <c r="DLC64" s="38"/>
      <c r="DLD64" s="38"/>
      <c r="DLE64" s="38"/>
      <c r="DLF64" s="38"/>
      <c r="DLG64" s="38"/>
      <c r="DLH64" s="38"/>
      <c r="DLI64" s="38"/>
      <c r="DLJ64" s="38"/>
      <c r="DLK64" s="38"/>
      <c r="DLL64" s="38"/>
      <c r="DLM64" s="38"/>
      <c r="DLN64" s="38"/>
      <c r="DLO64" s="38"/>
      <c r="DLP64" s="38"/>
      <c r="DLQ64" s="38"/>
      <c r="DLR64" s="38"/>
      <c r="DLS64" s="38"/>
      <c r="DLT64" s="38"/>
      <c r="DLU64" s="38"/>
      <c r="DLV64" s="38"/>
      <c r="DLW64" s="38"/>
      <c r="DLX64" s="38"/>
      <c r="DLY64" s="38"/>
      <c r="DLZ64" s="38"/>
      <c r="DMA64" s="38"/>
      <c r="DMB64" s="38"/>
      <c r="DMC64" s="38"/>
      <c r="DMD64" s="38"/>
      <c r="DME64" s="38"/>
      <c r="DMF64" s="38"/>
      <c r="DMG64" s="38"/>
      <c r="DMH64" s="38"/>
      <c r="DMI64" s="38"/>
      <c r="DMJ64" s="38"/>
      <c r="DMK64" s="38"/>
      <c r="DML64" s="38"/>
      <c r="DMM64" s="38"/>
      <c r="DMN64" s="38"/>
      <c r="DMO64" s="38"/>
      <c r="DMP64" s="38"/>
      <c r="DMQ64" s="38"/>
      <c r="DMR64" s="38"/>
      <c r="DMS64" s="38"/>
      <c r="DMT64" s="38"/>
      <c r="DMU64" s="38"/>
      <c r="DMV64" s="38"/>
      <c r="DMW64" s="38"/>
      <c r="DMX64" s="38"/>
      <c r="DMY64" s="38"/>
      <c r="DMZ64" s="38"/>
      <c r="DNA64" s="38"/>
      <c r="DNB64" s="38"/>
      <c r="DNC64" s="38"/>
      <c r="DND64" s="38"/>
      <c r="DNE64" s="38"/>
      <c r="DNF64" s="38"/>
      <c r="DNG64" s="38"/>
      <c r="DNH64" s="38"/>
      <c r="DNI64" s="38"/>
      <c r="DNJ64" s="38"/>
      <c r="DNK64" s="38"/>
      <c r="DNL64" s="38"/>
      <c r="DNM64" s="38"/>
      <c r="DNN64" s="38"/>
      <c r="DNO64" s="38"/>
      <c r="DNP64" s="38"/>
      <c r="DNQ64" s="38"/>
      <c r="DNR64" s="38"/>
      <c r="DNS64" s="38"/>
      <c r="DNT64" s="38"/>
      <c r="DNU64" s="38"/>
      <c r="DNV64" s="38"/>
      <c r="DNW64" s="38"/>
      <c r="DNX64" s="38"/>
      <c r="DNY64" s="38"/>
      <c r="DNZ64" s="38"/>
      <c r="DOA64" s="38"/>
      <c r="DOB64" s="38"/>
      <c r="DOC64" s="38"/>
      <c r="DOD64" s="38"/>
      <c r="DOE64" s="38"/>
      <c r="DOF64" s="38"/>
      <c r="DOG64" s="38"/>
      <c r="DOH64" s="38"/>
      <c r="DOI64" s="38"/>
      <c r="DOJ64" s="38"/>
      <c r="DOK64" s="38"/>
      <c r="DOL64" s="38"/>
      <c r="DOM64" s="38"/>
      <c r="DON64" s="38"/>
      <c r="DOO64" s="38"/>
      <c r="DOP64" s="38"/>
      <c r="DOQ64" s="38"/>
      <c r="DOR64" s="38"/>
      <c r="DOS64" s="38"/>
      <c r="DOT64" s="38"/>
      <c r="DOU64" s="38"/>
      <c r="DOV64" s="38"/>
      <c r="DOW64" s="38"/>
      <c r="DOX64" s="38"/>
      <c r="DOY64" s="38"/>
      <c r="DOZ64" s="38"/>
      <c r="DPA64" s="38"/>
      <c r="DPB64" s="38"/>
      <c r="DPC64" s="38"/>
      <c r="DPD64" s="38"/>
      <c r="DPE64" s="38"/>
      <c r="DPF64" s="38"/>
      <c r="DPG64" s="38"/>
      <c r="DPH64" s="38"/>
      <c r="DPI64" s="38"/>
      <c r="DPJ64" s="38"/>
      <c r="DPK64" s="38"/>
      <c r="DPL64" s="38"/>
      <c r="DPM64" s="38"/>
      <c r="DPN64" s="38"/>
      <c r="DPO64" s="38"/>
      <c r="DPP64" s="38"/>
      <c r="DPQ64" s="38"/>
      <c r="DPR64" s="38"/>
      <c r="DPS64" s="38"/>
      <c r="DPT64" s="38"/>
      <c r="DPU64" s="38"/>
      <c r="DPV64" s="38"/>
      <c r="DPW64" s="38"/>
      <c r="DPX64" s="38"/>
      <c r="DPY64" s="38"/>
      <c r="DPZ64" s="38"/>
      <c r="DQA64" s="38"/>
      <c r="DQB64" s="38"/>
      <c r="DQC64" s="38"/>
      <c r="DQD64" s="38"/>
      <c r="DQE64" s="38"/>
      <c r="DQF64" s="38"/>
      <c r="DQG64" s="38"/>
      <c r="DQH64" s="38"/>
      <c r="DQI64" s="38"/>
      <c r="DQJ64" s="38"/>
      <c r="DQK64" s="38"/>
      <c r="DQL64" s="38"/>
      <c r="DQM64" s="38"/>
      <c r="DQN64" s="38"/>
      <c r="DQO64" s="38"/>
      <c r="DQP64" s="38"/>
      <c r="DQQ64" s="38"/>
      <c r="DQR64" s="38"/>
      <c r="DQS64" s="38"/>
      <c r="DQT64" s="38"/>
      <c r="DQU64" s="38"/>
      <c r="DQV64" s="38"/>
      <c r="DQW64" s="38"/>
      <c r="DQX64" s="38"/>
      <c r="DQY64" s="38"/>
      <c r="DQZ64" s="38"/>
      <c r="DRA64" s="38"/>
      <c r="DRB64" s="38"/>
      <c r="DRC64" s="38"/>
      <c r="DRD64" s="38"/>
      <c r="DRE64" s="38"/>
      <c r="DRF64" s="38"/>
      <c r="DRG64" s="38"/>
      <c r="DRH64" s="38"/>
      <c r="DRI64" s="38"/>
      <c r="DRJ64" s="38"/>
      <c r="DRK64" s="38"/>
      <c r="DRL64" s="38"/>
      <c r="DRM64" s="38"/>
      <c r="DRN64" s="38"/>
      <c r="DRO64" s="38"/>
      <c r="DRP64" s="38"/>
      <c r="DRQ64" s="38"/>
      <c r="DRR64" s="38"/>
      <c r="DRS64" s="38"/>
      <c r="DRT64" s="38"/>
      <c r="DRU64" s="38"/>
      <c r="DRV64" s="38"/>
      <c r="DRW64" s="38"/>
      <c r="DRX64" s="38"/>
      <c r="DRY64" s="38"/>
      <c r="DRZ64" s="38"/>
      <c r="DSA64" s="38"/>
      <c r="DSB64" s="38"/>
      <c r="DSC64" s="38"/>
      <c r="DSD64" s="38"/>
      <c r="DSE64" s="38"/>
      <c r="DSF64" s="38"/>
      <c r="DSG64" s="38"/>
      <c r="DSH64" s="38"/>
      <c r="DSI64" s="38"/>
      <c r="DSJ64" s="38"/>
      <c r="DSK64" s="38"/>
      <c r="DSL64" s="38"/>
      <c r="DSM64" s="38"/>
      <c r="DSN64" s="38"/>
      <c r="DSO64" s="38"/>
      <c r="DSP64" s="38"/>
      <c r="DSQ64" s="38"/>
      <c r="DSR64" s="38"/>
      <c r="DSS64" s="38"/>
      <c r="DST64" s="38"/>
      <c r="DSU64" s="38"/>
      <c r="DSV64" s="38"/>
      <c r="DSW64" s="38"/>
      <c r="DSX64" s="38"/>
      <c r="DSY64" s="38"/>
      <c r="DSZ64" s="38"/>
      <c r="DTA64" s="38"/>
      <c r="DTB64" s="38"/>
      <c r="DTC64" s="38"/>
      <c r="DTD64" s="38"/>
      <c r="DTE64" s="38"/>
      <c r="DTF64" s="38"/>
      <c r="DTG64" s="38"/>
      <c r="DTH64" s="38"/>
      <c r="DTI64" s="38"/>
      <c r="DTJ64" s="38"/>
      <c r="DTK64" s="38"/>
      <c r="DTL64" s="38"/>
      <c r="DTM64" s="38"/>
      <c r="DTN64" s="38"/>
      <c r="DTO64" s="38"/>
      <c r="DTP64" s="38"/>
      <c r="DTQ64" s="38"/>
      <c r="DTR64" s="38"/>
      <c r="DTS64" s="38"/>
      <c r="DTT64" s="38"/>
      <c r="DTU64" s="38"/>
      <c r="DTV64" s="38"/>
      <c r="DTW64" s="38"/>
      <c r="DTX64" s="38"/>
      <c r="DTY64" s="38"/>
      <c r="DTZ64" s="38"/>
      <c r="DUA64" s="38"/>
      <c r="DUB64" s="38"/>
      <c r="DUC64" s="38"/>
      <c r="DUD64" s="38"/>
      <c r="DUE64" s="38"/>
      <c r="DUF64" s="38"/>
      <c r="DUG64" s="38"/>
      <c r="DUH64" s="38"/>
      <c r="DUI64" s="38"/>
      <c r="DUJ64" s="38"/>
      <c r="DUK64" s="38"/>
      <c r="DUL64" s="38"/>
      <c r="DUM64" s="38"/>
      <c r="DUN64" s="38"/>
      <c r="DUO64" s="38"/>
      <c r="DUP64" s="38"/>
      <c r="DUQ64" s="38"/>
      <c r="DUR64" s="38"/>
      <c r="DUS64" s="38"/>
      <c r="DUT64" s="38"/>
      <c r="DUU64" s="38"/>
      <c r="DUV64" s="38"/>
      <c r="DUW64" s="38"/>
      <c r="DUX64" s="38"/>
      <c r="DUY64" s="38"/>
      <c r="DUZ64" s="38"/>
      <c r="DVA64" s="38"/>
      <c r="DVB64" s="38"/>
      <c r="DVC64" s="38"/>
      <c r="DVD64" s="38"/>
      <c r="DVE64" s="38"/>
      <c r="DVF64" s="38"/>
      <c r="DVG64" s="38"/>
      <c r="DVH64" s="38"/>
      <c r="DVI64" s="38"/>
      <c r="DVJ64" s="38"/>
      <c r="DVK64" s="38"/>
      <c r="DVL64" s="38"/>
      <c r="DVM64" s="38"/>
      <c r="DVN64" s="38"/>
      <c r="DVO64" s="38"/>
      <c r="DVP64" s="38"/>
      <c r="DVQ64" s="38"/>
      <c r="DVR64" s="38"/>
      <c r="DVS64" s="38"/>
      <c r="DVT64" s="38"/>
      <c r="DVU64" s="38"/>
      <c r="DVV64" s="38"/>
      <c r="DVW64" s="38"/>
      <c r="DVX64" s="38"/>
      <c r="DVY64" s="38"/>
      <c r="DVZ64" s="38"/>
      <c r="DWA64" s="38"/>
      <c r="DWB64" s="38"/>
      <c r="DWC64" s="38"/>
      <c r="DWD64" s="38"/>
      <c r="DWE64" s="38"/>
      <c r="DWF64" s="38"/>
      <c r="DWG64" s="38"/>
      <c r="DWH64" s="38"/>
      <c r="DWI64" s="38"/>
      <c r="DWJ64" s="38"/>
      <c r="DWK64" s="38"/>
      <c r="DWL64" s="38"/>
      <c r="DWM64" s="38"/>
      <c r="DWN64" s="38"/>
      <c r="DWO64" s="38"/>
      <c r="DWP64" s="38"/>
      <c r="DWQ64" s="38"/>
      <c r="DWR64" s="38"/>
      <c r="DWS64" s="38"/>
      <c r="DWT64" s="38"/>
      <c r="DWU64" s="38"/>
      <c r="DWV64" s="38"/>
      <c r="DWW64" s="38"/>
      <c r="DWX64" s="38"/>
      <c r="DWY64" s="38"/>
      <c r="DWZ64" s="38"/>
      <c r="DXA64" s="38"/>
      <c r="DXB64" s="38"/>
      <c r="DXC64" s="38"/>
      <c r="DXD64" s="38"/>
      <c r="DXE64" s="38"/>
      <c r="DXF64" s="38"/>
      <c r="DXG64" s="38"/>
      <c r="DXH64" s="38"/>
      <c r="DXI64" s="38"/>
      <c r="DXJ64" s="38"/>
      <c r="DXK64" s="38"/>
      <c r="DXL64" s="38"/>
      <c r="DXM64" s="38"/>
      <c r="DXN64" s="38"/>
      <c r="DXO64" s="38"/>
      <c r="DXP64" s="38"/>
      <c r="DXQ64" s="38"/>
      <c r="DXR64" s="38"/>
      <c r="DXS64" s="38"/>
      <c r="DXT64" s="38"/>
      <c r="DXU64" s="38"/>
      <c r="DXV64" s="38"/>
      <c r="DXW64" s="38"/>
      <c r="DXX64" s="38"/>
      <c r="DXY64" s="38"/>
      <c r="DXZ64" s="38"/>
      <c r="DYA64" s="38"/>
      <c r="DYB64" s="38"/>
      <c r="DYC64" s="38"/>
      <c r="DYD64" s="38"/>
      <c r="DYE64" s="38"/>
      <c r="DYF64" s="38"/>
      <c r="DYG64" s="38"/>
      <c r="DYH64" s="38"/>
      <c r="DYI64" s="38"/>
      <c r="DYJ64" s="38"/>
      <c r="DYK64" s="38"/>
      <c r="DYL64" s="38"/>
      <c r="DYM64" s="38"/>
      <c r="DYN64" s="38"/>
      <c r="DYO64" s="38"/>
      <c r="DYP64" s="38"/>
      <c r="DYQ64" s="38"/>
      <c r="DYR64" s="38"/>
      <c r="DYS64" s="38"/>
      <c r="DYT64" s="38"/>
      <c r="DYU64" s="38"/>
      <c r="DYV64" s="38"/>
      <c r="DYW64" s="38"/>
      <c r="DYX64" s="38"/>
      <c r="DYY64" s="38"/>
      <c r="DYZ64" s="38"/>
      <c r="DZA64" s="38"/>
      <c r="DZB64" s="38"/>
      <c r="DZC64" s="38"/>
      <c r="DZD64" s="38"/>
      <c r="DZE64" s="38"/>
      <c r="DZF64" s="38"/>
      <c r="DZG64" s="38"/>
      <c r="DZH64" s="38"/>
      <c r="DZI64" s="38"/>
      <c r="DZJ64" s="38"/>
      <c r="DZK64" s="38"/>
      <c r="DZL64" s="38"/>
      <c r="DZM64" s="38"/>
      <c r="DZN64" s="38"/>
      <c r="DZO64" s="38"/>
      <c r="DZP64" s="38"/>
      <c r="DZQ64" s="38"/>
      <c r="DZR64" s="38"/>
      <c r="DZS64" s="38"/>
      <c r="DZT64" s="38"/>
      <c r="DZU64" s="38"/>
      <c r="DZV64" s="38"/>
      <c r="DZW64" s="38"/>
      <c r="DZX64" s="38"/>
      <c r="DZY64" s="38"/>
      <c r="DZZ64" s="38"/>
      <c r="EAA64" s="38"/>
      <c r="EAB64" s="38"/>
      <c r="EAC64" s="38"/>
      <c r="EAD64" s="38"/>
      <c r="EAE64" s="38"/>
      <c r="EAF64" s="38"/>
      <c r="EAG64" s="38"/>
      <c r="EAH64" s="38"/>
      <c r="EAI64" s="38"/>
      <c r="EAJ64" s="38"/>
      <c r="EAK64" s="38"/>
      <c r="EAL64" s="38"/>
      <c r="EAM64" s="38"/>
      <c r="EAN64" s="38"/>
      <c r="EAO64" s="38"/>
      <c r="EAP64" s="38"/>
      <c r="EAQ64" s="38"/>
      <c r="EAR64" s="38"/>
      <c r="EAS64" s="38"/>
      <c r="EAT64" s="38"/>
      <c r="EAU64" s="38"/>
      <c r="EAV64" s="38"/>
      <c r="EAW64" s="38"/>
      <c r="EAX64" s="38"/>
      <c r="EAY64" s="38"/>
      <c r="EAZ64" s="38"/>
      <c r="EBA64" s="38"/>
      <c r="EBB64" s="38"/>
      <c r="EBC64" s="38"/>
      <c r="EBD64" s="38"/>
      <c r="EBE64" s="38"/>
      <c r="EBF64" s="38"/>
      <c r="EBG64" s="38"/>
      <c r="EBH64" s="38"/>
      <c r="EBI64" s="38"/>
      <c r="EBJ64" s="38"/>
      <c r="EBK64" s="38"/>
      <c r="EBL64" s="38"/>
      <c r="EBM64" s="38"/>
      <c r="EBN64" s="38"/>
      <c r="EBO64" s="38"/>
      <c r="EBP64" s="38"/>
      <c r="EBQ64" s="38"/>
      <c r="EBR64" s="38"/>
      <c r="EBS64" s="38"/>
      <c r="EBT64" s="38"/>
      <c r="EBU64" s="38"/>
      <c r="EBV64" s="38"/>
      <c r="EBW64" s="38"/>
      <c r="EBX64" s="38"/>
      <c r="EBY64" s="38"/>
      <c r="EBZ64" s="38"/>
      <c r="ECA64" s="38"/>
      <c r="ECB64" s="38"/>
      <c r="ECC64" s="38"/>
      <c r="ECD64" s="38"/>
      <c r="ECE64" s="38"/>
      <c r="ECF64" s="38"/>
      <c r="ECG64" s="38"/>
      <c r="ECH64" s="38"/>
      <c r="ECI64" s="38"/>
      <c r="ECJ64" s="38"/>
      <c r="ECK64" s="38"/>
      <c r="ECL64" s="38"/>
      <c r="ECM64" s="38"/>
      <c r="ECN64" s="38"/>
      <c r="ECO64" s="38"/>
      <c r="ECP64" s="38"/>
      <c r="ECQ64" s="38"/>
      <c r="ECR64" s="38"/>
      <c r="ECS64" s="38"/>
      <c r="ECT64" s="38"/>
      <c r="ECU64" s="38"/>
      <c r="ECV64" s="38"/>
      <c r="ECW64" s="38"/>
      <c r="ECX64" s="38"/>
      <c r="ECY64" s="38"/>
      <c r="ECZ64" s="38"/>
      <c r="EDA64" s="38"/>
      <c r="EDB64" s="38"/>
      <c r="EDC64" s="38"/>
      <c r="EDD64" s="38"/>
      <c r="EDE64" s="38"/>
      <c r="EDF64" s="38"/>
      <c r="EDG64" s="38"/>
      <c r="EDH64" s="38"/>
      <c r="EDI64" s="38"/>
      <c r="EDJ64" s="38"/>
      <c r="EDK64" s="38"/>
      <c r="EDL64" s="38"/>
      <c r="EDM64" s="38"/>
      <c r="EDN64" s="38"/>
      <c r="EDO64" s="38"/>
      <c r="EDP64" s="38"/>
      <c r="EDQ64" s="38"/>
      <c r="EDR64" s="38"/>
      <c r="EDS64" s="38"/>
      <c r="EDT64" s="38"/>
      <c r="EDU64" s="38"/>
      <c r="EDV64" s="38"/>
      <c r="EDW64" s="38"/>
      <c r="EDX64" s="38"/>
      <c r="EDY64" s="38"/>
      <c r="EDZ64" s="38"/>
      <c r="EEA64" s="38"/>
      <c r="EEB64" s="38"/>
      <c r="EEC64" s="38"/>
      <c r="EED64" s="38"/>
      <c r="EEE64" s="38"/>
      <c r="EEF64" s="38"/>
      <c r="EEG64" s="38"/>
      <c r="EEH64" s="38"/>
      <c r="EEI64" s="38"/>
      <c r="EEJ64" s="38"/>
      <c r="EEK64" s="38"/>
      <c r="EEL64" s="38"/>
      <c r="EEM64" s="38"/>
      <c r="EEN64" s="38"/>
      <c r="EEO64" s="38"/>
      <c r="EEP64" s="38"/>
      <c r="EEQ64" s="38"/>
      <c r="EER64" s="38"/>
      <c r="EES64" s="38"/>
      <c r="EET64" s="38"/>
      <c r="EEU64" s="38"/>
      <c r="EEV64" s="38"/>
      <c r="EEW64" s="38"/>
      <c r="EEX64" s="38"/>
      <c r="EEY64" s="38"/>
      <c r="EEZ64" s="38"/>
      <c r="EFA64" s="38"/>
      <c r="EFB64" s="38"/>
      <c r="EFC64" s="38"/>
      <c r="EFD64" s="38"/>
      <c r="EFE64" s="38"/>
      <c r="EFF64" s="38"/>
      <c r="EFG64" s="38"/>
      <c r="EFH64" s="38"/>
      <c r="EFI64" s="38"/>
      <c r="EFJ64" s="38"/>
      <c r="EFK64" s="38"/>
      <c r="EFL64" s="38"/>
      <c r="EFM64" s="38"/>
      <c r="EFN64" s="38"/>
      <c r="EFO64" s="38"/>
      <c r="EFP64" s="38"/>
      <c r="EFQ64" s="38"/>
      <c r="EFR64" s="38"/>
      <c r="EFS64" s="38"/>
      <c r="EFT64" s="38"/>
      <c r="EFU64" s="38"/>
      <c r="EFV64" s="38"/>
      <c r="EFW64" s="38"/>
      <c r="EFX64" s="38"/>
      <c r="EFY64" s="38"/>
      <c r="EFZ64" s="38"/>
      <c r="EGA64" s="38"/>
      <c r="EGB64" s="38"/>
      <c r="EGC64" s="38"/>
      <c r="EGD64" s="38"/>
      <c r="EGE64" s="38"/>
      <c r="EGF64" s="38"/>
      <c r="EGG64" s="38"/>
      <c r="EGH64" s="38"/>
      <c r="EGI64" s="38"/>
      <c r="EGJ64" s="38"/>
      <c r="EGK64" s="38"/>
      <c r="EGL64" s="38"/>
      <c r="EGM64" s="38"/>
      <c r="EGN64" s="38"/>
      <c r="EGO64" s="38"/>
      <c r="EGP64" s="38"/>
      <c r="EGQ64" s="38"/>
      <c r="EGR64" s="38"/>
      <c r="EGS64" s="38"/>
      <c r="EGT64" s="38"/>
      <c r="EGU64" s="38"/>
      <c r="EGV64" s="38"/>
      <c r="EGW64" s="38"/>
      <c r="EGX64" s="38"/>
      <c r="EGY64" s="38"/>
      <c r="EGZ64" s="38"/>
      <c r="EHA64" s="38"/>
      <c r="EHB64" s="38"/>
      <c r="EHC64" s="38"/>
      <c r="EHD64" s="38"/>
      <c r="EHE64" s="38"/>
      <c r="EHF64" s="38"/>
      <c r="EHG64" s="38"/>
      <c r="EHH64" s="38"/>
      <c r="EHI64" s="38"/>
      <c r="EHJ64" s="38"/>
      <c r="EHK64" s="38"/>
      <c r="EHL64" s="38"/>
      <c r="EHM64" s="38"/>
      <c r="EHN64" s="38"/>
      <c r="EHO64" s="38"/>
      <c r="EHP64" s="38"/>
      <c r="EHQ64" s="38"/>
      <c r="EHR64" s="38"/>
      <c r="EHS64" s="38"/>
      <c r="EHT64" s="38"/>
      <c r="EHU64" s="38"/>
      <c r="EHV64" s="38"/>
      <c r="EHW64" s="38"/>
      <c r="EHX64" s="38"/>
      <c r="EHY64" s="38"/>
      <c r="EHZ64" s="38"/>
      <c r="EIA64" s="38"/>
      <c r="EIB64" s="38"/>
      <c r="EIC64" s="38"/>
      <c r="EID64" s="38"/>
      <c r="EIE64" s="38"/>
      <c r="EIF64" s="38"/>
      <c r="EIG64" s="38"/>
      <c r="EIH64" s="38"/>
      <c r="EII64" s="38"/>
      <c r="EIJ64" s="38"/>
      <c r="EIK64" s="38"/>
      <c r="EIL64" s="38"/>
      <c r="EIM64" s="38"/>
      <c r="EIN64" s="38"/>
      <c r="EIO64" s="38"/>
      <c r="EIP64" s="38"/>
      <c r="EIQ64" s="38"/>
      <c r="EIR64" s="38"/>
      <c r="EIS64" s="38"/>
      <c r="EIT64" s="38"/>
      <c r="EIU64" s="38"/>
      <c r="EIV64" s="38"/>
      <c r="EIW64" s="38"/>
      <c r="EIX64" s="38"/>
      <c r="EIY64" s="38"/>
      <c r="EIZ64" s="38"/>
      <c r="EJA64" s="38"/>
      <c r="EJB64" s="38"/>
      <c r="EJC64" s="38"/>
      <c r="EJD64" s="38"/>
      <c r="EJE64" s="38"/>
      <c r="EJF64" s="38"/>
      <c r="EJG64" s="38"/>
      <c r="EJH64" s="38"/>
      <c r="EJI64" s="38"/>
      <c r="EJJ64" s="38"/>
      <c r="EJK64" s="38"/>
      <c r="EJL64" s="38"/>
      <c r="EJM64" s="38"/>
      <c r="EJN64" s="38"/>
      <c r="EJO64" s="38"/>
      <c r="EJP64" s="38"/>
      <c r="EJQ64" s="38"/>
      <c r="EJR64" s="38"/>
      <c r="EJS64" s="38"/>
      <c r="EJT64" s="38"/>
      <c r="EJU64" s="38"/>
      <c r="EJV64" s="38"/>
      <c r="EJW64" s="38"/>
      <c r="EJX64" s="38"/>
      <c r="EJY64" s="38"/>
      <c r="EJZ64" s="38"/>
      <c r="EKA64" s="38"/>
      <c r="EKB64" s="38"/>
      <c r="EKC64" s="38"/>
      <c r="EKD64" s="38"/>
      <c r="EKE64" s="38"/>
      <c r="EKF64" s="38"/>
      <c r="EKG64" s="38"/>
      <c r="EKH64" s="38"/>
      <c r="EKI64" s="38"/>
      <c r="EKJ64" s="38"/>
      <c r="EKK64" s="38"/>
      <c r="EKL64" s="38"/>
      <c r="EKM64" s="38"/>
      <c r="EKN64" s="38"/>
      <c r="EKO64" s="38"/>
      <c r="EKP64" s="38"/>
      <c r="EKQ64" s="38"/>
      <c r="EKR64" s="38"/>
      <c r="EKS64" s="38"/>
      <c r="EKT64" s="38"/>
      <c r="EKU64" s="38"/>
      <c r="EKV64" s="38"/>
      <c r="EKW64" s="38"/>
      <c r="EKX64" s="38"/>
      <c r="EKY64" s="38"/>
      <c r="EKZ64" s="38"/>
      <c r="ELA64" s="38"/>
      <c r="ELB64" s="38"/>
      <c r="ELC64" s="38"/>
      <c r="ELD64" s="38"/>
      <c r="ELE64" s="38"/>
      <c r="ELF64" s="38"/>
      <c r="ELG64" s="38"/>
      <c r="ELH64" s="38"/>
      <c r="ELI64" s="38"/>
      <c r="ELJ64" s="38"/>
      <c r="ELK64" s="38"/>
      <c r="ELL64" s="38"/>
      <c r="ELM64" s="38"/>
    </row>
    <row r="65" spans="1:3705" s="33" customFormat="1" ht="5.0999999999999996" customHeight="1">
      <c r="A65" s="37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6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38"/>
      <c r="IC65" s="38"/>
      <c r="ID65" s="38"/>
      <c r="IE65" s="38"/>
      <c r="IF65" s="38"/>
      <c r="IG65" s="38"/>
      <c r="IH65" s="38"/>
      <c r="II65" s="38"/>
      <c r="IJ65" s="38"/>
      <c r="IK65" s="38"/>
      <c r="IL65" s="38"/>
      <c r="IM65" s="38"/>
      <c r="IN65" s="38"/>
      <c r="IO65" s="38"/>
      <c r="IP65" s="38"/>
      <c r="IQ65" s="38"/>
      <c r="IR65" s="38"/>
      <c r="IS65" s="38"/>
      <c r="IT65" s="38"/>
      <c r="IU65" s="38"/>
      <c r="IV65" s="38"/>
      <c r="IW65" s="38"/>
      <c r="IX65" s="38"/>
      <c r="IY65" s="38"/>
      <c r="IZ65" s="38"/>
      <c r="JA65" s="38"/>
      <c r="JB65" s="38"/>
      <c r="JC65" s="38"/>
      <c r="JD65" s="38"/>
      <c r="JE65" s="38"/>
      <c r="JF65" s="38"/>
      <c r="JG65" s="38"/>
      <c r="JH65" s="38"/>
      <c r="JI65" s="38"/>
      <c r="JJ65" s="38"/>
      <c r="JK65" s="38"/>
      <c r="JL65" s="38"/>
      <c r="JM65" s="38"/>
      <c r="JN65" s="38"/>
      <c r="JO65" s="38"/>
      <c r="JP65" s="38"/>
      <c r="JQ65" s="38"/>
      <c r="JR65" s="38"/>
      <c r="JS65" s="38"/>
      <c r="JT65" s="38"/>
      <c r="JU65" s="38"/>
      <c r="JV65" s="38"/>
      <c r="JW65" s="38"/>
      <c r="JX65" s="38"/>
      <c r="JY65" s="38"/>
      <c r="JZ65" s="38"/>
      <c r="KA65" s="38"/>
      <c r="KB65" s="38"/>
      <c r="KC65" s="38"/>
      <c r="KD65" s="38"/>
      <c r="KE65" s="38"/>
      <c r="KF65" s="38"/>
      <c r="KG65" s="38"/>
      <c r="KH65" s="38"/>
      <c r="KI65" s="38"/>
      <c r="KJ65" s="38"/>
      <c r="KK65" s="38"/>
      <c r="KL65" s="38"/>
      <c r="KM65" s="38"/>
      <c r="KN65" s="38"/>
      <c r="KO65" s="38"/>
      <c r="KP65" s="38"/>
      <c r="KQ65" s="38"/>
      <c r="KR65" s="38"/>
      <c r="KS65" s="38"/>
      <c r="KT65" s="38"/>
      <c r="KU65" s="38"/>
      <c r="KV65" s="38"/>
      <c r="KW65" s="38"/>
      <c r="KX65" s="38"/>
      <c r="KY65" s="38"/>
      <c r="KZ65" s="38"/>
      <c r="LA65" s="38"/>
      <c r="LB65" s="38"/>
      <c r="LC65" s="38"/>
      <c r="LD65" s="38"/>
      <c r="LE65" s="38"/>
      <c r="LF65" s="38"/>
      <c r="LG65" s="38"/>
      <c r="LH65" s="38"/>
      <c r="LI65" s="38"/>
      <c r="LJ65" s="38"/>
      <c r="LK65" s="38"/>
      <c r="LL65" s="38"/>
      <c r="LM65" s="38"/>
      <c r="LN65" s="38"/>
      <c r="LO65" s="38"/>
      <c r="LP65" s="38"/>
      <c r="LQ65" s="38"/>
      <c r="LR65" s="38"/>
      <c r="LS65" s="38"/>
      <c r="LT65" s="38"/>
      <c r="LU65" s="38"/>
      <c r="LV65" s="38"/>
      <c r="LW65" s="38"/>
      <c r="LX65" s="38"/>
      <c r="LY65" s="38"/>
      <c r="LZ65" s="38"/>
      <c r="MA65" s="38"/>
      <c r="MB65" s="38"/>
      <c r="MC65" s="38"/>
      <c r="MD65" s="38"/>
      <c r="ME65" s="38"/>
      <c r="MF65" s="38"/>
      <c r="MG65" s="38"/>
      <c r="MH65" s="38"/>
      <c r="MI65" s="38"/>
      <c r="MJ65" s="38"/>
      <c r="MK65" s="38"/>
      <c r="ML65" s="38"/>
      <c r="MM65" s="38"/>
      <c r="MN65" s="38"/>
      <c r="MO65" s="38"/>
      <c r="MP65" s="38"/>
      <c r="MQ65" s="38"/>
      <c r="MR65" s="38"/>
      <c r="MS65" s="38"/>
      <c r="MT65" s="38"/>
      <c r="MU65" s="38"/>
      <c r="MV65" s="38"/>
      <c r="MW65" s="38"/>
      <c r="MX65" s="38"/>
      <c r="MY65" s="38"/>
      <c r="MZ65" s="38"/>
      <c r="NA65" s="38"/>
      <c r="NB65" s="38"/>
      <c r="NC65" s="38"/>
      <c r="ND65" s="38"/>
      <c r="NE65" s="38"/>
      <c r="NF65" s="38"/>
      <c r="NG65" s="38"/>
      <c r="NH65" s="38"/>
      <c r="NI65" s="38"/>
      <c r="NJ65" s="38"/>
      <c r="NK65" s="38"/>
      <c r="NL65" s="38"/>
      <c r="NM65" s="38"/>
      <c r="NN65" s="38"/>
      <c r="NO65" s="38"/>
      <c r="NP65" s="38"/>
      <c r="NQ65" s="38"/>
      <c r="NR65" s="38"/>
      <c r="NS65" s="38"/>
      <c r="NT65" s="38"/>
      <c r="NU65" s="38"/>
      <c r="NV65" s="38"/>
      <c r="NW65" s="38"/>
      <c r="NX65" s="38"/>
      <c r="NY65" s="38"/>
      <c r="NZ65" s="38"/>
      <c r="OA65" s="38"/>
      <c r="OB65" s="38"/>
      <c r="OC65" s="38"/>
      <c r="OD65" s="38"/>
      <c r="OE65" s="38"/>
      <c r="OF65" s="38"/>
      <c r="OG65" s="38"/>
      <c r="OH65" s="38"/>
      <c r="OI65" s="38"/>
      <c r="OJ65" s="38"/>
      <c r="OK65" s="38"/>
      <c r="OL65" s="38"/>
      <c r="OM65" s="38"/>
      <c r="ON65" s="38"/>
      <c r="OO65" s="38"/>
      <c r="OP65" s="38"/>
      <c r="OQ65" s="38"/>
      <c r="OR65" s="38"/>
      <c r="OS65" s="38"/>
      <c r="OT65" s="38"/>
      <c r="OU65" s="38"/>
      <c r="OV65" s="38"/>
      <c r="OW65" s="38"/>
      <c r="OX65" s="38"/>
      <c r="OY65" s="38"/>
      <c r="OZ65" s="38"/>
      <c r="PA65" s="38"/>
      <c r="PB65" s="38"/>
      <c r="PC65" s="38"/>
      <c r="PD65" s="38"/>
      <c r="PE65" s="38"/>
      <c r="PF65" s="38"/>
      <c r="PG65" s="38"/>
      <c r="PH65" s="38"/>
      <c r="PI65" s="38"/>
      <c r="PJ65" s="38"/>
      <c r="PK65" s="38"/>
      <c r="PL65" s="38"/>
      <c r="PM65" s="38"/>
      <c r="PN65" s="38"/>
      <c r="PO65" s="38"/>
      <c r="PP65" s="38"/>
      <c r="PQ65" s="38"/>
      <c r="PR65" s="38"/>
      <c r="PS65" s="38"/>
      <c r="PT65" s="38"/>
      <c r="PU65" s="38"/>
      <c r="PV65" s="38"/>
      <c r="PW65" s="38"/>
      <c r="PX65" s="38"/>
      <c r="PY65" s="38"/>
      <c r="PZ65" s="38"/>
      <c r="QA65" s="38"/>
      <c r="QB65" s="38"/>
      <c r="QC65" s="38"/>
      <c r="QD65" s="38"/>
      <c r="QE65" s="38"/>
      <c r="QF65" s="38"/>
      <c r="QG65" s="38"/>
      <c r="QH65" s="38"/>
      <c r="QI65" s="38"/>
      <c r="QJ65" s="38"/>
      <c r="QK65" s="38"/>
      <c r="QL65" s="38"/>
      <c r="QM65" s="38"/>
      <c r="QN65" s="38"/>
      <c r="QO65" s="38"/>
      <c r="QP65" s="38"/>
      <c r="QQ65" s="38"/>
      <c r="QR65" s="38"/>
      <c r="QS65" s="38"/>
      <c r="QT65" s="38"/>
      <c r="QU65" s="38"/>
      <c r="QV65" s="38"/>
      <c r="QW65" s="38"/>
      <c r="QX65" s="38"/>
      <c r="QY65" s="38"/>
      <c r="QZ65" s="38"/>
      <c r="RA65" s="38"/>
      <c r="RB65" s="38"/>
      <c r="RC65" s="38"/>
      <c r="RD65" s="38"/>
      <c r="RE65" s="38"/>
      <c r="RF65" s="38"/>
      <c r="RG65" s="38"/>
      <c r="RH65" s="38"/>
      <c r="RI65" s="38"/>
      <c r="RJ65" s="38"/>
      <c r="RK65" s="38"/>
      <c r="RL65" s="38"/>
      <c r="RM65" s="38"/>
      <c r="RN65" s="38"/>
      <c r="RO65" s="38"/>
      <c r="RP65" s="38"/>
      <c r="RQ65" s="38"/>
      <c r="RR65" s="38"/>
      <c r="RS65" s="38"/>
      <c r="RT65" s="38"/>
      <c r="RU65" s="38"/>
      <c r="RV65" s="38"/>
      <c r="RW65" s="38"/>
      <c r="RX65" s="38"/>
      <c r="RY65" s="38"/>
      <c r="RZ65" s="38"/>
      <c r="SA65" s="38"/>
      <c r="SB65" s="38"/>
      <c r="SC65" s="38"/>
      <c r="SD65" s="38"/>
      <c r="SE65" s="38"/>
      <c r="SF65" s="38"/>
      <c r="SG65" s="38"/>
      <c r="SH65" s="38"/>
      <c r="SI65" s="38"/>
      <c r="SJ65" s="38"/>
      <c r="SK65" s="38"/>
      <c r="SL65" s="38"/>
      <c r="SM65" s="38"/>
      <c r="SN65" s="38"/>
      <c r="SO65" s="38"/>
      <c r="SP65" s="38"/>
      <c r="SQ65" s="38"/>
      <c r="SR65" s="38"/>
      <c r="SS65" s="38"/>
      <c r="ST65" s="38"/>
      <c r="SU65" s="38"/>
      <c r="SV65" s="38"/>
      <c r="SW65" s="38"/>
      <c r="SX65" s="38"/>
      <c r="SY65" s="38"/>
      <c r="SZ65" s="38"/>
      <c r="TA65" s="38"/>
      <c r="TB65" s="38"/>
      <c r="TC65" s="38"/>
      <c r="TD65" s="38"/>
      <c r="TE65" s="38"/>
      <c r="TF65" s="38"/>
      <c r="TG65" s="38"/>
      <c r="TH65" s="38"/>
      <c r="TI65" s="38"/>
      <c r="TJ65" s="38"/>
      <c r="TK65" s="38"/>
      <c r="TL65" s="38"/>
      <c r="TM65" s="38"/>
      <c r="TN65" s="38"/>
      <c r="TO65" s="38"/>
      <c r="TP65" s="38"/>
      <c r="TQ65" s="38"/>
      <c r="TR65" s="38"/>
      <c r="TS65" s="38"/>
      <c r="TT65" s="38"/>
      <c r="TU65" s="38"/>
      <c r="TV65" s="38"/>
      <c r="TW65" s="38"/>
      <c r="TX65" s="38"/>
      <c r="TY65" s="38"/>
      <c r="TZ65" s="38"/>
      <c r="UA65" s="38"/>
      <c r="UB65" s="38"/>
      <c r="UC65" s="38"/>
      <c r="UD65" s="38"/>
      <c r="UE65" s="38"/>
      <c r="UF65" s="38"/>
      <c r="UG65" s="38"/>
      <c r="UH65" s="38"/>
      <c r="UI65" s="38"/>
      <c r="UJ65" s="38"/>
      <c r="UK65" s="38"/>
      <c r="UL65" s="38"/>
      <c r="UM65" s="38"/>
      <c r="UN65" s="38"/>
      <c r="UO65" s="38"/>
      <c r="UP65" s="38"/>
      <c r="UQ65" s="38"/>
      <c r="UR65" s="38"/>
      <c r="US65" s="38"/>
      <c r="UT65" s="38"/>
      <c r="UU65" s="38"/>
      <c r="UV65" s="38"/>
      <c r="UW65" s="38"/>
      <c r="UX65" s="38"/>
      <c r="UY65" s="38"/>
      <c r="UZ65" s="38"/>
      <c r="VA65" s="38"/>
      <c r="VB65" s="38"/>
      <c r="VC65" s="38"/>
      <c r="VD65" s="38"/>
      <c r="VE65" s="38"/>
      <c r="VF65" s="38"/>
      <c r="VG65" s="38"/>
      <c r="VH65" s="38"/>
      <c r="VI65" s="38"/>
      <c r="VJ65" s="38"/>
      <c r="VK65" s="38"/>
      <c r="VL65" s="38"/>
      <c r="VM65" s="38"/>
      <c r="VN65" s="38"/>
      <c r="VO65" s="38"/>
      <c r="VP65" s="38"/>
      <c r="VQ65" s="38"/>
      <c r="VR65" s="38"/>
      <c r="VS65" s="38"/>
      <c r="VT65" s="38"/>
      <c r="VU65" s="38"/>
      <c r="VV65" s="38"/>
      <c r="VW65" s="38"/>
      <c r="VX65" s="38"/>
      <c r="VY65" s="38"/>
      <c r="VZ65" s="38"/>
      <c r="WA65" s="38"/>
      <c r="WB65" s="38"/>
      <c r="WC65" s="38"/>
      <c r="WD65" s="38"/>
      <c r="WE65" s="38"/>
      <c r="WF65" s="38"/>
      <c r="WG65" s="38"/>
      <c r="WH65" s="38"/>
      <c r="WI65" s="38"/>
      <c r="WJ65" s="38"/>
      <c r="WK65" s="38"/>
      <c r="WL65" s="38"/>
      <c r="WM65" s="38"/>
      <c r="WN65" s="38"/>
      <c r="WO65" s="38"/>
      <c r="WP65" s="38"/>
      <c r="WQ65" s="38"/>
      <c r="WR65" s="38"/>
      <c r="WS65" s="38"/>
      <c r="WT65" s="38"/>
      <c r="WU65" s="38"/>
      <c r="WV65" s="38"/>
      <c r="WW65" s="38"/>
      <c r="WX65" s="38"/>
      <c r="WY65" s="38"/>
      <c r="WZ65" s="38"/>
      <c r="XA65" s="38"/>
      <c r="XB65" s="38"/>
      <c r="XC65" s="38"/>
      <c r="XD65" s="38"/>
      <c r="XE65" s="38"/>
      <c r="XF65" s="38"/>
      <c r="XG65" s="38"/>
      <c r="XH65" s="38"/>
      <c r="XI65" s="38"/>
      <c r="XJ65" s="38"/>
      <c r="XK65" s="38"/>
      <c r="XL65" s="38"/>
      <c r="XM65" s="38"/>
      <c r="XN65" s="38"/>
      <c r="XO65" s="38"/>
      <c r="XP65" s="38"/>
      <c r="XQ65" s="38"/>
      <c r="XR65" s="38"/>
      <c r="XS65" s="38"/>
      <c r="XT65" s="38"/>
      <c r="XU65" s="38"/>
      <c r="XV65" s="38"/>
      <c r="XW65" s="38"/>
      <c r="XX65" s="38"/>
      <c r="XY65" s="38"/>
      <c r="XZ65" s="38"/>
      <c r="YA65" s="38"/>
      <c r="YB65" s="38"/>
      <c r="YC65" s="38"/>
      <c r="YD65" s="38"/>
      <c r="YE65" s="38"/>
      <c r="YF65" s="38"/>
      <c r="YG65" s="38"/>
      <c r="YH65" s="38"/>
      <c r="YI65" s="38"/>
      <c r="YJ65" s="38"/>
      <c r="YK65" s="38"/>
      <c r="YL65" s="38"/>
      <c r="YM65" s="38"/>
      <c r="YN65" s="38"/>
      <c r="YO65" s="38"/>
      <c r="YP65" s="38"/>
      <c r="YQ65" s="38"/>
      <c r="YR65" s="38"/>
      <c r="YS65" s="38"/>
      <c r="YT65" s="38"/>
      <c r="YU65" s="38"/>
      <c r="YV65" s="38"/>
      <c r="YW65" s="38"/>
      <c r="YX65" s="38"/>
      <c r="YY65" s="38"/>
      <c r="YZ65" s="38"/>
      <c r="ZA65" s="38"/>
      <c r="ZB65" s="38"/>
      <c r="ZC65" s="38"/>
      <c r="ZD65" s="38"/>
      <c r="ZE65" s="38"/>
      <c r="ZF65" s="38"/>
      <c r="ZG65" s="38"/>
      <c r="ZH65" s="38"/>
      <c r="ZI65" s="38"/>
      <c r="ZJ65" s="38"/>
      <c r="ZK65" s="38"/>
      <c r="ZL65" s="38"/>
      <c r="ZM65" s="38"/>
      <c r="ZN65" s="38"/>
      <c r="ZO65" s="38"/>
      <c r="ZP65" s="38"/>
      <c r="ZQ65" s="38"/>
      <c r="ZR65" s="38"/>
      <c r="ZS65" s="38"/>
      <c r="ZT65" s="38"/>
      <c r="ZU65" s="38"/>
      <c r="ZV65" s="38"/>
      <c r="ZW65" s="38"/>
      <c r="ZX65" s="38"/>
      <c r="ZY65" s="38"/>
      <c r="ZZ65" s="38"/>
      <c r="AAA65" s="38"/>
      <c r="AAB65" s="38"/>
      <c r="AAC65" s="38"/>
      <c r="AAD65" s="38"/>
      <c r="AAE65" s="38"/>
      <c r="AAF65" s="38"/>
      <c r="AAG65" s="38"/>
      <c r="AAH65" s="38"/>
      <c r="AAI65" s="38"/>
      <c r="AAJ65" s="38"/>
      <c r="AAK65" s="38"/>
      <c r="AAL65" s="38"/>
      <c r="AAM65" s="38"/>
      <c r="AAN65" s="38"/>
      <c r="AAO65" s="38"/>
      <c r="AAP65" s="38"/>
      <c r="AAQ65" s="38"/>
      <c r="AAR65" s="38"/>
      <c r="AAS65" s="38"/>
      <c r="AAT65" s="38"/>
      <c r="AAU65" s="38"/>
      <c r="AAV65" s="38"/>
      <c r="AAW65" s="38"/>
      <c r="AAX65" s="38"/>
      <c r="AAY65" s="38"/>
      <c r="AAZ65" s="38"/>
      <c r="ABA65" s="38"/>
      <c r="ABB65" s="38"/>
      <c r="ABC65" s="38"/>
      <c r="ABD65" s="38"/>
      <c r="ABE65" s="38"/>
      <c r="ABF65" s="38"/>
      <c r="ABG65" s="38"/>
      <c r="ABH65" s="38"/>
      <c r="ABI65" s="38"/>
      <c r="ABJ65" s="38"/>
      <c r="ABK65" s="38"/>
      <c r="ABL65" s="38"/>
      <c r="ABM65" s="38"/>
      <c r="ABN65" s="38"/>
      <c r="ABO65" s="38"/>
      <c r="ABP65" s="38"/>
      <c r="ABQ65" s="38"/>
      <c r="ABR65" s="38"/>
      <c r="ABS65" s="38"/>
      <c r="ABT65" s="38"/>
      <c r="ABU65" s="38"/>
      <c r="ABV65" s="38"/>
      <c r="ABW65" s="38"/>
      <c r="ABX65" s="38"/>
      <c r="ABY65" s="38"/>
      <c r="ABZ65" s="38"/>
      <c r="ACA65" s="38"/>
      <c r="ACB65" s="38"/>
      <c r="ACC65" s="38"/>
      <c r="ACD65" s="38"/>
      <c r="ACE65" s="38"/>
      <c r="ACF65" s="38"/>
      <c r="ACG65" s="38"/>
      <c r="ACH65" s="38"/>
      <c r="ACI65" s="38"/>
      <c r="ACJ65" s="38"/>
      <c r="ACK65" s="38"/>
      <c r="ACL65" s="38"/>
      <c r="ACM65" s="38"/>
      <c r="ACN65" s="38"/>
      <c r="ACO65" s="38"/>
      <c r="ACP65" s="38"/>
      <c r="ACQ65" s="38"/>
      <c r="ACR65" s="38"/>
      <c r="ACS65" s="38"/>
      <c r="ACT65" s="38"/>
      <c r="ACU65" s="38"/>
      <c r="ACV65" s="38"/>
      <c r="ACW65" s="38"/>
      <c r="ACX65" s="38"/>
      <c r="ACY65" s="38"/>
      <c r="ACZ65" s="38"/>
      <c r="ADA65" s="38"/>
      <c r="ADB65" s="38"/>
      <c r="ADC65" s="38"/>
      <c r="ADD65" s="38"/>
      <c r="ADE65" s="38"/>
      <c r="ADF65" s="38"/>
      <c r="ADG65" s="38"/>
      <c r="ADH65" s="38"/>
      <c r="ADI65" s="38"/>
      <c r="ADJ65" s="38"/>
      <c r="ADK65" s="38"/>
      <c r="ADL65" s="38"/>
      <c r="ADM65" s="38"/>
      <c r="ADN65" s="38"/>
      <c r="ADO65" s="38"/>
      <c r="ADP65" s="38"/>
      <c r="ADQ65" s="38"/>
      <c r="ADR65" s="38"/>
      <c r="ADS65" s="38"/>
      <c r="ADT65" s="38"/>
      <c r="ADU65" s="38"/>
      <c r="ADV65" s="38"/>
      <c r="ADW65" s="38"/>
      <c r="ADX65" s="38"/>
      <c r="ADY65" s="38"/>
      <c r="ADZ65" s="38"/>
      <c r="AEA65" s="38"/>
      <c r="AEB65" s="38"/>
      <c r="AEC65" s="38"/>
      <c r="AED65" s="38"/>
      <c r="AEE65" s="38"/>
      <c r="AEF65" s="38"/>
      <c r="AEG65" s="38"/>
      <c r="AEH65" s="38"/>
      <c r="AEI65" s="38"/>
      <c r="AEJ65" s="38"/>
      <c r="AEK65" s="38"/>
      <c r="AEL65" s="38"/>
      <c r="AEM65" s="38"/>
      <c r="AEN65" s="38"/>
      <c r="AEO65" s="38"/>
      <c r="AEP65" s="38"/>
      <c r="AEQ65" s="38"/>
      <c r="AER65" s="38"/>
      <c r="AES65" s="38"/>
      <c r="AET65" s="38"/>
      <c r="AEU65" s="38"/>
      <c r="AEV65" s="38"/>
      <c r="AEW65" s="38"/>
      <c r="AEX65" s="38"/>
      <c r="AEY65" s="38"/>
      <c r="AEZ65" s="38"/>
      <c r="AFA65" s="38"/>
      <c r="AFB65" s="38"/>
      <c r="AFC65" s="38"/>
      <c r="AFD65" s="38"/>
      <c r="AFE65" s="38"/>
      <c r="AFF65" s="38"/>
      <c r="AFG65" s="38"/>
      <c r="AFH65" s="38"/>
      <c r="AFI65" s="38"/>
      <c r="AFJ65" s="38"/>
      <c r="AFK65" s="38"/>
      <c r="AFL65" s="38"/>
      <c r="AFM65" s="38"/>
      <c r="AFN65" s="38"/>
      <c r="AFO65" s="38"/>
      <c r="AFP65" s="38"/>
      <c r="AFQ65" s="38"/>
      <c r="AFR65" s="38"/>
      <c r="AFS65" s="38"/>
      <c r="AFT65" s="38"/>
      <c r="AFU65" s="38"/>
      <c r="AFV65" s="38"/>
      <c r="AFW65" s="38"/>
      <c r="AFX65" s="38"/>
      <c r="AFY65" s="38"/>
      <c r="AFZ65" s="38"/>
      <c r="AGA65" s="38"/>
      <c r="AGB65" s="38"/>
      <c r="AGC65" s="38"/>
      <c r="AGD65" s="38"/>
      <c r="AGE65" s="38"/>
      <c r="AGF65" s="38"/>
      <c r="AGG65" s="38"/>
      <c r="AGH65" s="38"/>
      <c r="AGI65" s="38"/>
      <c r="AGJ65" s="38"/>
      <c r="AGK65" s="38"/>
      <c r="AGL65" s="38"/>
      <c r="AGM65" s="38"/>
      <c r="AGN65" s="38"/>
      <c r="AGO65" s="38"/>
      <c r="AGP65" s="38"/>
      <c r="AGQ65" s="38"/>
      <c r="AGR65" s="38"/>
      <c r="AGS65" s="38"/>
      <c r="AGT65" s="38"/>
      <c r="AGU65" s="38"/>
      <c r="AGV65" s="38"/>
      <c r="AGW65" s="38"/>
      <c r="AGX65" s="38"/>
      <c r="AGY65" s="38"/>
      <c r="AGZ65" s="38"/>
      <c r="AHA65" s="38"/>
      <c r="AHB65" s="38"/>
      <c r="AHC65" s="38"/>
      <c r="AHD65" s="38"/>
      <c r="AHE65" s="38"/>
      <c r="AHF65" s="38"/>
      <c r="AHG65" s="38"/>
      <c r="AHH65" s="38"/>
      <c r="AHI65" s="38"/>
      <c r="AHJ65" s="38"/>
      <c r="AHK65" s="38"/>
      <c r="AHL65" s="38"/>
      <c r="AHM65" s="38"/>
      <c r="AHN65" s="38"/>
      <c r="AHO65" s="38"/>
      <c r="AHP65" s="38"/>
      <c r="AHQ65" s="38"/>
      <c r="AHR65" s="38"/>
      <c r="AHS65" s="38"/>
      <c r="AHT65" s="38"/>
      <c r="AHU65" s="38"/>
      <c r="AHV65" s="38"/>
      <c r="AHW65" s="38"/>
      <c r="AHX65" s="38"/>
      <c r="AHY65" s="38"/>
      <c r="AHZ65" s="38"/>
      <c r="AIA65" s="38"/>
      <c r="AIB65" s="38"/>
      <c r="AIC65" s="38"/>
      <c r="AID65" s="38"/>
      <c r="AIE65" s="38"/>
      <c r="AIF65" s="38"/>
      <c r="AIG65" s="38"/>
      <c r="AIH65" s="38"/>
      <c r="AII65" s="38"/>
      <c r="AIJ65" s="38"/>
      <c r="AIK65" s="38"/>
      <c r="AIL65" s="38"/>
      <c r="AIM65" s="38"/>
      <c r="AIN65" s="38"/>
      <c r="AIO65" s="38"/>
      <c r="AIP65" s="38"/>
      <c r="AIQ65" s="38"/>
      <c r="AIR65" s="38"/>
      <c r="AIS65" s="38"/>
      <c r="AIT65" s="38"/>
      <c r="AIU65" s="38"/>
      <c r="AIV65" s="38"/>
      <c r="AIW65" s="38"/>
      <c r="AIX65" s="38"/>
      <c r="AIY65" s="38"/>
      <c r="AIZ65" s="38"/>
      <c r="AJA65" s="38"/>
      <c r="AJB65" s="38"/>
      <c r="AJC65" s="38"/>
      <c r="AJD65" s="38"/>
      <c r="AJE65" s="38"/>
      <c r="AJF65" s="38"/>
      <c r="AJG65" s="38"/>
      <c r="AJH65" s="38"/>
      <c r="AJI65" s="38"/>
      <c r="AJJ65" s="38"/>
      <c r="AJK65" s="38"/>
      <c r="AJL65" s="38"/>
      <c r="AJM65" s="38"/>
      <c r="AJN65" s="38"/>
      <c r="AJO65" s="38"/>
      <c r="AJP65" s="38"/>
      <c r="AJQ65" s="38"/>
      <c r="AJR65" s="38"/>
      <c r="AJS65" s="38"/>
      <c r="AJT65" s="38"/>
      <c r="AJU65" s="38"/>
      <c r="AJV65" s="38"/>
      <c r="AJW65" s="38"/>
      <c r="AJX65" s="38"/>
      <c r="AJY65" s="38"/>
      <c r="AJZ65" s="38"/>
      <c r="AKA65" s="38"/>
      <c r="AKB65" s="38"/>
      <c r="AKC65" s="38"/>
      <c r="AKD65" s="38"/>
      <c r="AKE65" s="38"/>
      <c r="AKF65" s="38"/>
      <c r="AKG65" s="38"/>
      <c r="AKH65" s="38"/>
      <c r="AKI65" s="38"/>
      <c r="AKJ65" s="38"/>
      <c r="AKK65" s="38"/>
      <c r="AKL65" s="38"/>
      <c r="AKM65" s="38"/>
      <c r="AKN65" s="38"/>
      <c r="AKO65" s="38"/>
      <c r="AKP65" s="38"/>
      <c r="AKQ65" s="38"/>
      <c r="AKR65" s="38"/>
      <c r="AKS65" s="38"/>
      <c r="AKT65" s="38"/>
      <c r="AKU65" s="38"/>
      <c r="AKV65" s="38"/>
      <c r="AKW65" s="38"/>
      <c r="AKX65" s="38"/>
      <c r="AKY65" s="38"/>
      <c r="AKZ65" s="38"/>
      <c r="ALA65" s="38"/>
      <c r="ALB65" s="38"/>
      <c r="ALC65" s="38"/>
      <c r="ALD65" s="38"/>
      <c r="ALE65" s="38"/>
      <c r="ALF65" s="38"/>
      <c r="ALG65" s="38"/>
      <c r="ALH65" s="38"/>
      <c r="ALI65" s="38"/>
      <c r="ALJ65" s="38"/>
      <c r="ALK65" s="38"/>
      <c r="ALL65" s="38"/>
      <c r="ALM65" s="38"/>
      <c r="ALN65" s="38"/>
      <c r="ALO65" s="38"/>
      <c r="ALP65" s="38"/>
      <c r="ALQ65" s="38"/>
      <c r="ALR65" s="38"/>
      <c r="ALS65" s="38"/>
      <c r="ALT65" s="38"/>
      <c r="ALU65" s="38"/>
      <c r="ALV65" s="38"/>
      <c r="ALW65" s="38"/>
      <c r="ALX65" s="38"/>
      <c r="ALY65" s="38"/>
      <c r="ALZ65" s="38"/>
      <c r="AMA65" s="38"/>
      <c r="AMB65" s="38"/>
      <c r="AMC65" s="38"/>
      <c r="AMD65" s="38"/>
      <c r="AME65" s="38"/>
      <c r="AMF65" s="38"/>
      <c r="AMG65" s="38"/>
      <c r="AMH65" s="38"/>
      <c r="AMI65" s="38"/>
      <c r="AMJ65" s="38"/>
      <c r="AMK65" s="38"/>
      <c r="AML65" s="38"/>
      <c r="AMM65" s="38"/>
      <c r="AMN65" s="38"/>
      <c r="AMO65" s="38"/>
      <c r="AMP65" s="38"/>
      <c r="AMQ65" s="38"/>
      <c r="AMR65" s="38"/>
      <c r="AMS65" s="38"/>
      <c r="AMT65" s="38"/>
      <c r="AMU65" s="38"/>
      <c r="AMV65" s="38"/>
      <c r="AMW65" s="38"/>
      <c r="AMX65" s="38"/>
      <c r="AMY65" s="38"/>
      <c r="AMZ65" s="38"/>
      <c r="ANA65" s="38"/>
      <c r="ANB65" s="38"/>
      <c r="ANC65" s="38"/>
      <c r="AND65" s="38"/>
      <c r="ANE65" s="38"/>
      <c r="ANF65" s="38"/>
      <c r="ANG65" s="38"/>
      <c r="ANH65" s="38"/>
      <c r="ANI65" s="38"/>
      <c r="ANJ65" s="38"/>
      <c r="ANK65" s="38"/>
      <c r="ANL65" s="38"/>
      <c r="ANM65" s="38"/>
      <c r="ANN65" s="38"/>
      <c r="ANO65" s="38"/>
      <c r="ANP65" s="38"/>
      <c r="ANQ65" s="38"/>
      <c r="ANR65" s="38"/>
      <c r="ANS65" s="38"/>
      <c r="ANT65" s="38"/>
      <c r="ANU65" s="38"/>
      <c r="ANV65" s="38"/>
      <c r="ANW65" s="38"/>
      <c r="ANX65" s="38"/>
      <c r="ANY65" s="38"/>
      <c r="ANZ65" s="38"/>
      <c r="AOA65" s="38"/>
      <c r="AOB65" s="38"/>
      <c r="AOC65" s="38"/>
      <c r="AOD65" s="38"/>
      <c r="AOE65" s="38"/>
      <c r="AOF65" s="38"/>
      <c r="AOG65" s="38"/>
      <c r="AOH65" s="38"/>
      <c r="AOI65" s="38"/>
      <c r="AOJ65" s="38"/>
      <c r="AOK65" s="38"/>
      <c r="AOL65" s="38"/>
      <c r="AOM65" s="38"/>
      <c r="AON65" s="38"/>
      <c r="AOO65" s="38"/>
      <c r="AOP65" s="38"/>
      <c r="AOQ65" s="38"/>
      <c r="AOR65" s="38"/>
      <c r="AOS65" s="38"/>
      <c r="AOT65" s="38"/>
      <c r="AOU65" s="38"/>
      <c r="AOV65" s="38"/>
      <c r="AOW65" s="38"/>
      <c r="AOX65" s="38"/>
      <c r="AOY65" s="38"/>
      <c r="AOZ65" s="38"/>
      <c r="APA65" s="38"/>
      <c r="APB65" s="38"/>
      <c r="APC65" s="38"/>
      <c r="APD65" s="38"/>
      <c r="APE65" s="38"/>
      <c r="APF65" s="38"/>
      <c r="APG65" s="38"/>
      <c r="APH65" s="38"/>
      <c r="API65" s="38"/>
      <c r="APJ65" s="38"/>
      <c r="APK65" s="38"/>
      <c r="APL65" s="38"/>
      <c r="APM65" s="38"/>
      <c r="APN65" s="38"/>
      <c r="APO65" s="38"/>
      <c r="APP65" s="38"/>
      <c r="APQ65" s="38"/>
      <c r="APR65" s="38"/>
      <c r="APS65" s="38"/>
      <c r="APT65" s="38"/>
      <c r="APU65" s="38"/>
      <c r="APV65" s="38"/>
      <c r="APW65" s="38"/>
      <c r="APX65" s="38"/>
      <c r="APY65" s="38"/>
      <c r="APZ65" s="38"/>
      <c r="AQA65" s="38"/>
      <c r="AQB65" s="38"/>
      <c r="AQC65" s="38"/>
      <c r="AQD65" s="38"/>
      <c r="AQE65" s="38"/>
      <c r="AQF65" s="38"/>
      <c r="AQG65" s="38"/>
      <c r="AQH65" s="38"/>
      <c r="AQI65" s="38"/>
      <c r="AQJ65" s="38"/>
      <c r="AQK65" s="38"/>
      <c r="AQL65" s="38"/>
      <c r="AQM65" s="38"/>
      <c r="AQN65" s="38"/>
      <c r="AQO65" s="38"/>
      <c r="AQP65" s="38"/>
      <c r="AQQ65" s="38"/>
      <c r="AQR65" s="38"/>
      <c r="AQS65" s="38"/>
      <c r="AQT65" s="38"/>
      <c r="AQU65" s="38"/>
      <c r="AQV65" s="38"/>
      <c r="AQW65" s="38"/>
      <c r="AQX65" s="38"/>
      <c r="AQY65" s="38"/>
      <c r="AQZ65" s="38"/>
      <c r="ARA65" s="38"/>
      <c r="ARB65" s="38"/>
      <c r="ARC65" s="38"/>
      <c r="ARD65" s="38"/>
      <c r="ARE65" s="38"/>
      <c r="ARF65" s="38"/>
      <c r="ARG65" s="38"/>
      <c r="ARH65" s="38"/>
      <c r="ARI65" s="38"/>
      <c r="ARJ65" s="38"/>
      <c r="ARK65" s="38"/>
      <c r="ARL65" s="38"/>
      <c r="ARM65" s="38"/>
      <c r="ARN65" s="38"/>
      <c r="ARO65" s="38"/>
      <c r="ARP65" s="38"/>
      <c r="ARQ65" s="38"/>
      <c r="ARR65" s="38"/>
      <c r="ARS65" s="38"/>
      <c r="ART65" s="38"/>
      <c r="ARU65" s="38"/>
      <c r="ARV65" s="38"/>
      <c r="ARW65" s="38"/>
      <c r="ARX65" s="38"/>
      <c r="ARY65" s="38"/>
      <c r="ARZ65" s="38"/>
      <c r="ASA65" s="38"/>
      <c r="ASB65" s="38"/>
      <c r="ASC65" s="38"/>
      <c r="ASD65" s="38"/>
      <c r="ASE65" s="38"/>
      <c r="ASF65" s="38"/>
      <c r="ASG65" s="38"/>
      <c r="ASH65" s="38"/>
      <c r="ASI65" s="38"/>
      <c r="ASJ65" s="38"/>
      <c r="ASK65" s="38"/>
      <c r="ASL65" s="38"/>
      <c r="ASM65" s="38"/>
      <c r="ASN65" s="38"/>
      <c r="ASO65" s="38"/>
      <c r="ASP65" s="38"/>
      <c r="ASQ65" s="38"/>
      <c r="ASR65" s="38"/>
      <c r="ASS65" s="38"/>
      <c r="AST65" s="38"/>
      <c r="ASU65" s="38"/>
      <c r="ASV65" s="38"/>
      <c r="ASW65" s="38"/>
      <c r="ASX65" s="38"/>
      <c r="ASY65" s="38"/>
      <c r="ASZ65" s="38"/>
      <c r="ATA65" s="38"/>
      <c r="ATB65" s="38"/>
      <c r="ATC65" s="38"/>
      <c r="ATD65" s="38"/>
      <c r="ATE65" s="38"/>
      <c r="ATF65" s="38"/>
      <c r="ATG65" s="38"/>
      <c r="ATH65" s="38"/>
      <c r="ATI65" s="38"/>
      <c r="ATJ65" s="38"/>
      <c r="ATK65" s="38"/>
      <c r="ATL65" s="38"/>
      <c r="ATM65" s="38"/>
      <c r="ATN65" s="38"/>
      <c r="ATO65" s="38"/>
      <c r="ATP65" s="38"/>
      <c r="ATQ65" s="38"/>
      <c r="ATR65" s="38"/>
      <c r="ATS65" s="38"/>
      <c r="ATT65" s="38"/>
      <c r="ATU65" s="38"/>
      <c r="ATV65" s="38"/>
      <c r="ATW65" s="38"/>
      <c r="ATX65" s="38"/>
      <c r="ATY65" s="38"/>
      <c r="ATZ65" s="38"/>
      <c r="AUA65" s="38"/>
      <c r="AUB65" s="38"/>
      <c r="AUC65" s="38"/>
      <c r="AUD65" s="38"/>
      <c r="AUE65" s="38"/>
      <c r="AUF65" s="38"/>
      <c r="AUG65" s="38"/>
      <c r="AUH65" s="38"/>
      <c r="AUI65" s="38"/>
      <c r="AUJ65" s="38"/>
      <c r="AUK65" s="38"/>
      <c r="AUL65" s="38"/>
      <c r="AUM65" s="38"/>
      <c r="AUN65" s="38"/>
      <c r="AUO65" s="38"/>
      <c r="AUP65" s="38"/>
      <c r="AUQ65" s="38"/>
      <c r="AUR65" s="38"/>
      <c r="AUS65" s="38"/>
      <c r="AUT65" s="38"/>
      <c r="AUU65" s="38"/>
      <c r="AUV65" s="38"/>
      <c r="AUW65" s="38"/>
      <c r="AUX65" s="38"/>
      <c r="AUY65" s="38"/>
      <c r="AUZ65" s="38"/>
      <c r="AVA65" s="38"/>
      <c r="AVB65" s="38"/>
      <c r="AVC65" s="38"/>
      <c r="AVD65" s="38"/>
      <c r="AVE65" s="38"/>
      <c r="AVF65" s="38"/>
      <c r="AVG65" s="38"/>
      <c r="AVH65" s="38"/>
      <c r="AVI65" s="38"/>
      <c r="AVJ65" s="38"/>
      <c r="AVK65" s="38"/>
      <c r="AVL65" s="38"/>
      <c r="AVM65" s="38"/>
      <c r="AVN65" s="38"/>
      <c r="AVO65" s="38"/>
      <c r="AVP65" s="38"/>
      <c r="AVQ65" s="38"/>
      <c r="AVR65" s="38"/>
      <c r="AVS65" s="38"/>
      <c r="AVT65" s="38"/>
      <c r="AVU65" s="38"/>
      <c r="AVV65" s="38"/>
      <c r="AVW65" s="38"/>
      <c r="AVX65" s="38"/>
      <c r="AVY65" s="38"/>
      <c r="AVZ65" s="38"/>
      <c r="AWA65" s="38"/>
      <c r="AWB65" s="38"/>
      <c r="AWC65" s="38"/>
      <c r="AWD65" s="38"/>
      <c r="AWE65" s="38"/>
      <c r="AWF65" s="38"/>
      <c r="AWG65" s="38"/>
      <c r="AWH65" s="38"/>
      <c r="AWI65" s="38"/>
      <c r="AWJ65" s="38"/>
      <c r="AWK65" s="38"/>
      <c r="AWL65" s="38"/>
      <c r="AWM65" s="38"/>
      <c r="AWN65" s="38"/>
      <c r="AWO65" s="38"/>
      <c r="AWP65" s="38"/>
      <c r="AWQ65" s="38"/>
      <c r="AWR65" s="38"/>
      <c r="AWS65" s="38"/>
      <c r="AWT65" s="38"/>
      <c r="AWU65" s="38"/>
      <c r="AWV65" s="38"/>
      <c r="AWW65" s="38"/>
      <c r="AWX65" s="38"/>
      <c r="AWY65" s="38"/>
      <c r="AWZ65" s="38"/>
      <c r="AXA65" s="38"/>
      <c r="AXB65" s="38"/>
      <c r="AXC65" s="38"/>
      <c r="AXD65" s="38"/>
      <c r="AXE65" s="38"/>
      <c r="AXF65" s="38"/>
      <c r="AXG65" s="38"/>
      <c r="AXH65" s="38"/>
      <c r="AXI65" s="38"/>
      <c r="AXJ65" s="38"/>
      <c r="AXK65" s="38"/>
      <c r="AXL65" s="38"/>
      <c r="AXM65" s="38"/>
      <c r="AXN65" s="38"/>
      <c r="AXO65" s="38"/>
      <c r="AXP65" s="38"/>
      <c r="AXQ65" s="38"/>
      <c r="AXR65" s="38"/>
      <c r="AXS65" s="38"/>
      <c r="AXT65" s="38"/>
      <c r="AXU65" s="38"/>
      <c r="AXV65" s="38"/>
      <c r="AXW65" s="38"/>
      <c r="AXX65" s="38"/>
      <c r="AXY65" s="38"/>
      <c r="AXZ65" s="38"/>
      <c r="AYA65" s="38"/>
      <c r="AYB65" s="38"/>
      <c r="AYC65" s="38"/>
      <c r="AYD65" s="38"/>
      <c r="AYE65" s="38"/>
      <c r="AYF65" s="38"/>
      <c r="AYG65" s="38"/>
      <c r="AYH65" s="38"/>
      <c r="AYI65" s="38"/>
      <c r="AYJ65" s="38"/>
      <c r="AYK65" s="38"/>
      <c r="AYL65" s="38"/>
      <c r="AYM65" s="38"/>
      <c r="AYN65" s="38"/>
      <c r="AYO65" s="38"/>
      <c r="AYP65" s="38"/>
      <c r="AYQ65" s="38"/>
      <c r="AYR65" s="38"/>
      <c r="AYS65" s="38"/>
      <c r="AYT65" s="38"/>
      <c r="AYU65" s="38"/>
      <c r="AYV65" s="38"/>
      <c r="AYW65" s="38"/>
      <c r="AYX65" s="38"/>
      <c r="AYY65" s="38"/>
      <c r="AYZ65" s="38"/>
      <c r="AZA65" s="38"/>
      <c r="AZB65" s="38"/>
      <c r="AZC65" s="38"/>
      <c r="AZD65" s="38"/>
      <c r="AZE65" s="38"/>
      <c r="AZF65" s="38"/>
      <c r="AZG65" s="38"/>
      <c r="AZH65" s="38"/>
      <c r="AZI65" s="38"/>
      <c r="AZJ65" s="38"/>
      <c r="AZK65" s="38"/>
      <c r="AZL65" s="38"/>
      <c r="AZM65" s="38"/>
      <c r="AZN65" s="38"/>
      <c r="AZO65" s="38"/>
      <c r="AZP65" s="38"/>
      <c r="AZQ65" s="38"/>
      <c r="AZR65" s="38"/>
      <c r="AZS65" s="38"/>
      <c r="AZT65" s="38"/>
      <c r="AZU65" s="38"/>
      <c r="AZV65" s="38"/>
      <c r="AZW65" s="38"/>
      <c r="AZX65" s="38"/>
      <c r="AZY65" s="38"/>
      <c r="AZZ65" s="38"/>
      <c r="BAA65" s="38"/>
      <c r="BAB65" s="38"/>
      <c r="BAC65" s="38"/>
      <c r="BAD65" s="38"/>
      <c r="BAE65" s="38"/>
      <c r="BAF65" s="38"/>
      <c r="BAG65" s="38"/>
      <c r="BAH65" s="38"/>
      <c r="BAI65" s="38"/>
      <c r="BAJ65" s="38"/>
      <c r="BAK65" s="38"/>
      <c r="BAL65" s="38"/>
      <c r="BAM65" s="38"/>
      <c r="BAN65" s="38"/>
      <c r="BAO65" s="38"/>
      <c r="BAP65" s="38"/>
      <c r="BAQ65" s="38"/>
      <c r="BAR65" s="38"/>
      <c r="BAS65" s="38"/>
      <c r="BAT65" s="38"/>
      <c r="BAU65" s="38"/>
      <c r="BAV65" s="38"/>
      <c r="BAW65" s="38"/>
      <c r="BAX65" s="38"/>
      <c r="BAY65" s="38"/>
      <c r="BAZ65" s="38"/>
      <c r="BBA65" s="38"/>
      <c r="BBB65" s="38"/>
      <c r="BBC65" s="38"/>
      <c r="BBD65" s="38"/>
      <c r="BBE65" s="38"/>
      <c r="BBF65" s="38"/>
      <c r="BBG65" s="38"/>
      <c r="BBH65" s="38"/>
      <c r="BBI65" s="38"/>
      <c r="BBJ65" s="38"/>
      <c r="BBK65" s="38"/>
      <c r="BBL65" s="38"/>
      <c r="BBM65" s="38"/>
      <c r="BBN65" s="38"/>
      <c r="BBO65" s="38"/>
      <c r="BBP65" s="38"/>
      <c r="BBQ65" s="38"/>
      <c r="BBR65" s="38"/>
      <c r="BBS65" s="38"/>
      <c r="BBT65" s="38"/>
      <c r="BBU65" s="38"/>
      <c r="BBV65" s="38"/>
      <c r="BBW65" s="38"/>
      <c r="BBX65" s="38"/>
      <c r="BBY65" s="38"/>
      <c r="BBZ65" s="38"/>
      <c r="BCA65" s="38"/>
      <c r="BCB65" s="38"/>
      <c r="BCC65" s="38"/>
      <c r="BCD65" s="38"/>
      <c r="BCE65" s="38"/>
      <c r="BCF65" s="38"/>
      <c r="BCG65" s="38"/>
      <c r="BCH65" s="38"/>
      <c r="BCI65" s="38"/>
      <c r="BCJ65" s="38"/>
      <c r="BCK65" s="38"/>
      <c r="BCL65" s="38"/>
      <c r="BCM65" s="38"/>
      <c r="BCN65" s="38"/>
      <c r="BCO65" s="38"/>
      <c r="BCP65" s="38"/>
      <c r="BCQ65" s="38"/>
      <c r="BCR65" s="38"/>
      <c r="BCS65" s="38"/>
      <c r="BCT65" s="38"/>
      <c r="BCU65" s="38"/>
      <c r="BCV65" s="38"/>
      <c r="BCW65" s="38"/>
      <c r="BCX65" s="38"/>
      <c r="BCY65" s="38"/>
      <c r="BCZ65" s="38"/>
      <c r="BDA65" s="38"/>
      <c r="BDB65" s="38"/>
      <c r="BDC65" s="38"/>
      <c r="BDD65" s="38"/>
      <c r="BDE65" s="38"/>
      <c r="BDF65" s="38"/>
      <c r="BDG65" s="38"/>
      <c r="BDH65" s="38"/>
      <c r="BDI65" s="38"/>
      <c r="BDJ65" s="38"/>
      <c r="BDK65" s="38"/>
      <c r="BDL65" s="38"/>
      <c r="BDM65" s="38"/>
      <c r="BDN65" s="38"/>
      <c r="BDO65" s="38"/>
      <c r="BDP65" s="38"/>
      <c r="BDQ65" s="38"/>
      <c r="BDR65" s="38"/>
      <c r="BDS65" s="38"/>
      <c r="BDT65" s="38"/>
      <c r="BDU65" s="38"/>
      <c r="BDV65" s="38"/>
      <c r="BDW65" s="38"/>
      <c r="BDX65" s="38"/>
      <c r="BDY65" s="38"/>
      <c r="BDZ65" s="38"/>
      <c r="BEA65" s="38"/>
      <c r="BEB65" s="38"/>
      <c r="BEC65" s="38"/>
      <c r="BED65" s="38"/>
      <c r="BEE65" s="38"/>
      <c r="BEF65" s="38"/>
      <c r="BEG65" s="38"/>
      <c r="BEH65" s="38"/>
      <c r="BEI65" s="38"/>
      <c r="BEJ65" s="38"/>
      <c r="BEK65" s="38"/>
      <c r="BEL65" s="38"/>
      <c r="BEM65" s="38"/>
      <c r="BEN65" s="38"/>
      <c r="BEO65" s="38"/>
      <c r="BEP65" s="38"/>
      <c r="BEQ65" s="38"/>
      <c r="BER65" s="38"/>
      <c r="BES65" s="38"/>
      <c r="BET65" s="38"/>
      <c r="BEU65" s="38"/>
      <c r="BEV65" s="38"/>
      <c r="BEW65" s="38"/>
      <c r="BEX65" s="38"/>
      <c r="BEY65" s="38"/>
      <c r="BEZ65" s="38"/>
      <c r="BFA65" s="38"/>
      <c r="BFB65" s="38"/>
      <c r="BFC65" s="38"/>
      <c r="BFD65" s="38"/>
      <c r="BFE65" s="38"/>
      <c r="BFF65" s="38"/>
      <c r="BFG65" s="38"/>
      <c r="BFH65" s="38"/>
      <c r="BFI65" s="38"/>
      <c r="BFJ65" s="38"/>
      <c r="BFK65" s="38"/>
      <c r="BFL65" s="38"/>
      <c r="BFM65" s="38"/>
      <c r="BFN65" s="38"/>
      <c r="BFO65" s="38"/>
      <c r="BFP65" s="38"/>
      <c r="BFQ65" s="38"/>
      <c r="BFR65" s="38"/>
      <c r="BFS65" s="38"/>
      <c r="BFT65" s="38"/>
      <c r="BFU65" s="38"/>
      <c r="BFV65" s="38"/>
      <c r="BFW65" s="38"/>
      <c r="BFX65" s="38"/>
      <c r="BFY65" s="38"/>
      <c r="BFZ65" s="38"/>
      <c r="BGA65" s="38"/>
      <c r="BGB65" s="38"/>
      <c r="BGC65" s="38"/>
      <c r="BGD65" s="38"/>
      <c r="BGE65" s="38"/>
      <c r="BGF65" s="38"/>
      <c r="BGG65" s="38"/>
      <c r="BGH65" s="38"/>
      <c r="BGI65" s="38"/>
      <c r="BGJ65" s="38"/>
      <c r="BGK65" s="38"/>
      <c r="BGL65" s="38"/>
      <c r="BGM65" s="38"/>
      <c r="BGN65" s="38"/>
      <c r="BGO65" s="38"/>
      <c r="BGP65" s="38"/>
      <c r="BGQ65" s="38"/>
      <c r="BGR65" s="38"/>
      <c r="BGS65" s="38"/>
      <c r="BGT65" s="38"/>
      <c r="BGU65" s="38"/>
      <c r="BGV65" s="38"/>
      <c r="BGW65" s="38"/>
      <c r="BGX65" s="38"/>
      <c r="BGY65" s="38"/>
      <c r="BGZ65" s="38"/>
      <c r="BHA65" s="38"/>
      <c r="BHB65" s="38"/>
      <c r="BHC65" s="38"/>
      <c r="BHD65" s="38"/>
      <c r="BHE65" s="38"/>
      <c r="BHF65" s="38"/>
      <c r="BHG65" s="38"/>
      <c r="BHH65" s="38"/>
      <c r="BHI65" s="38"/>
      <c r="BHJ65" s="38"/>
      <c r="BHK65" s="38"/>
      <c r="BHL65" s="38"/>
      <c r="BHM65" s="38"/>
      <c r="BHN65" s="38"/>
      <c r="BHO65" s="38"/>
      <c r="BHP65" s="38"/>
      <c r="BHQ65" s="38"/>
      <c r="BHR65" s="38"/>
      <c r="BHS65" s="38"/>
      <c r="BHT65" s="38"/>
      <c r="BHU65" s="38"/>
      <c r="BHV65" s="38"/>
      <c r="BHW65" s="38"/>
      <c r="BHX65" s="38"/>
      <c r="BHY65" s="38"/>
      <c r="BHZ65" s="38"/>
      <c r="BIA65" s="38"/>
      <c r="BIB65" s="38"/>
      <c r="BIC65" s="38"/>
      <c r="BID65" s="38"/>
      <c r="BIE65" s="38"/>
      <c r="BIF65" s="38"/>
      <c r="BIG65" s="38"/>
      <c r="BIH65" s="38"/>
      <c r="BII65" s="38"/>
      <c r="BIJ65" s="38"/>
      <c r="BIK65" s="38"/>
      <c r="BIL65" s="38"/>
      <c r="BIM65" s="38"/>
      <c r="BIN65" s="38"/>
      <c r="BIO65" s="38"/>
      <c r="BIP65" s="38"/>
      <c r="BIQ65" s="38"/>
      <c r="BIR65" s="38"/>
      <c r="BIS65" s="38"/>
      <c r="BIT65" s="38"/>
      <c r="BIU65" s="38"/>
      <c r="BIV65" s="38"/>
      <c r="BIW65" s="38"/>
      <c r="BIX65" s="38"/>
      <c r="BIY65" s="38"/>
      <c r="BIZ65" s="38"/>
      <c r="BJA65" s="38"/>
      <c r="BJB65" s="38"/>
      <c r="BJC65" s="38"/>
      <c r="BJD65" s="38"/>
      <c r="BJE65" s="38"/>
      <c r="BJF65" s="38"/>
      <c r="BJG65" s="38"/>
      <c r="BJH65" s="38"/>
      <c r="BJI65" s="38"/>
      <c r="BJJ65" s="38"/>
      <c r="BJK65" s="38"/>
      <c r="BJL65" s="38"/>
      <c r="BJM65" s="38"/>
      <c r="BJN65" s="38"/>
      <c r="BJO65" s="38"/>
      <c r="BJP65" s="38"/>
      <c r="BJQ65" s="38"/>
      <c r="BJR65" s="38"/>
      <c r="BJS65" s="38"/>
      <c r="BJT65" s="38"/>
      <c r="BJU65" s="38"/>
      <c r="BJV65" s="38"/>
      <c r="BJW65" s="38"/>
      <c r="BJX65" s="38"/>
      <c r="BJY65" s="38"/>
      <c r="BJZ65" s="38"/>
      <c r="BKA65" s="38"/>
      <c r="BKB65" s="38"/>
      <c r="BKC65" s="38"/>
      <c r="BKD65" s="38"/>
      <c r="BKE65" s="38"/>
      <c r="BKF65" s="38"/>
      <c r="BKG65" s="38"/>
      <c r="BKH65" s="38"/>
      <c r="BKI65" s="38"/>
      <c r="BKJ65" s="38"/>
      <c r="BKK65" s="38"/>
      <c r="BKL65" s="38"/>
      <c r="BKM65" s="38"/>
      <c r="BKN65" s="38"/>
      <c r="BKO65" s="38"/>
      <c r="BKP65" s="38"/>
      <c r="BKQ65" s="38"/>
      <c r="BKR65" s="38"/>
      <c r="BKS65" s="38"/>
      <c r="BKT65" s="38"/>
      <c r="BKU65" s="38"/>
      <c r="BKV65" s="38"/>
      <c r="BKW65" s="38"/>
      <c r="BKX65" s="38"/>
      <c r="BKY65" s="38"/>
      <c r="BKZ65" s="38"/>
      <c r="BLA65" s="38"/>
      <c r="BLB65" s="38"/>
      <c r="BLC65" s="38"/>
      <c r="BLD65" s="38"/>
      <c r="BLE65" s="38"/>
      <c r="BLF65" s="38"/>
      <c r="BLG65" s="38"/>
      <c r="BLH65" s="38"/>
      <c r="BLI65" s="38"/>
      <c r="BLJ65" s="38"/>
      <c r="BLK65" s="38"/>
      <c r="BLL65" s="38"/>
      <c r="BLM65" s="38"/>
      <c r="BLN65" s="38"/>
      <c r="BLO65" s="38"/>
      <c r="BLP65" s="38"/>
      <c r="BLQ65" s="38"/>
      <c r="BLR65" s="38"/>
      <c r="BLS65" s="38"/>
      <c r="BLT65" s="38"/>
      <c r="BLU65" s="38"/>
      <c r="BLV65" s="38"/>
      <c r="BLW65" s="38"/>
      <c r="BLX65" s="38"/>
      <c r="BLY65" s="38"/>
      <c r="BLZ65" s="38"/>
      <c r="BMA65" s="38"/>
      <c r="BMB65" s="38"/>
      <c r="BMC65" s="38"/>
      <c r="BMD65" s="38"/>
      <c r="BME65" s="38"/>
      <c r="BMF65" s="38"/>
      <c r="BMG65" s="38"/>
      <c r="BMH65" s="38"/>
      <c r="BMI65" s="38"/>
      <c r="BMJ65" s="38"/>
      <c r="BMK65" s="38"/>
      <c r="BML65" s="38"/>
      <c r="BMM65" s="38"/>
      <c r="BMN65" s="38"/>
      <c r="BMO65" s="38"/>
      <c r="BMP65" s="38"/>
      <c r="BMQ65" s="38"/>
      <c r="BMR65" s="38"/>
      <c r="BMS65" s="38"/>
      <c r="BMT65" s="38"/>
      <c r="BMU65" s="38"/>
      <c r="BMV65" s="38"/>
      <c r="BMW65" s="38"/>
      <c r="BMX65" s="38"/>
      <c r="BMY65" s="38"/>
      <c r="BMZ65" s="38"/>
      <c r="BNA65" s="38"/>
      <c r="BNB65" s="38"/>
      <c r="BNC65" s="38"/>
      <c r="BND65" s="38"/>
      <c r="BNE65" s="38"/>
      <c r="BNF65" s="38"/>
      <c r="BNG65" s="38"/>
      <c r="BNH65" s="38"/>
      <c r="BNI65" s="38"/>
      <c r="BNJ65" s="38"/>
      <c r="BNK65" s="38"/>
      <c r="BNL65" s="38"/>
      <c r="BNM65" s="38"/>
      <c r="BNN65" s="38"/>
      <c r="BNO65" s="38"/>
      <c r="BNP65" s="38"/>
      <c r="BNQ65" s="38"/>
      <c r="BNR65" s="38"/>
      <c r="BNS65" s="38"/>
      <c r="BNT65" s="38"/>
      <c r="BNU65" s="38"/>
      <c r="BNV65" s="38"/>
      <c r="BNW65" s="38"/>
      <c r="BNX65" s="38"/>
      <c r="BNY65" s="38"/>
      <c r="BNZ65" s="38"/>
      <c r="BOA65" s="38"/>
      <c r="BOB65" s="38"/>
      <c r="BOC65" s="38"/>
      <c r="BOD65" s="38"/>
      <c r="BOE65" s="38"/>
      <c r="BOF65" s="38"/>
      <c r="BOG65" s="38"/>
      <c r="BOH65" s="38"/>
      <c r="BOI65" s="38"/>
      <c r="BOJ65" s="38"/>
      <c r="BOK65" s="38"/>
      <c r="BOL65" s="38"/>
      <c r="BOM65" s="38"/>
      <c r="BON65" s="38"/>
      <c r="BOO65" s="38"/>
      <c r="BOP65" s="38"/>
      <c r="BOQ65" s="38"/>
      <c r="BOR65" s="38"/>
      <c r="BOS65" s="38"/>
      <c r="BOT65" s="38"/>
      <c r="BOU65" s="38"/>
      <c r="BOV65" s="38"/>
      <c r="BOW65" s="38"/>
      <c r="BOX65" s="38"/>
      <c r="BOY65" s="38"/>
      <c r="BOZ65" s="38"/>
      <c r="BPA65" s="38"/>
      <c r="BPB65" s="38"/>
      <c r="BPC65" s="38"/>
      <c r="BPD65" s="38"/>
      <c r="BPE65" s="38"/>
      <c r="BPF65" s="38"/>
      <c r="BPG65" s="38"/>
      <c r="BPH65" s="38"/>
      <c r="BPI65" s="38"/>
      <c r="BPJ65" s="38"/>
      <c r="BPK65" s="38"/>
      <c r="BPL65" s="38"/>
      <c r="BPM65" s="38"/>
      <c r="BPN65" s="38"/>
      <c r="BPO65" s="38"/>
      <c r="BPP65" s="38"/>
      <c r="BPQ65" s="38"/>
      <c r="BPR65" s="38"/>
      <c r="BPS65" s="38"/>
      <c r="BPT65" s="38"/>
      <c r="BPU65" s="38"/>
      <c r="BPV65" s="38"/>
      <c r="BPW65" s="38"/>
      <c r="BPX65" s="38"/>
      <c r="BPY65" s="38"/>
      <c r="BPZ65" s="38"/>
      <c r="BQA65" s="38"/>
      <c r="BQB65" s="38"/>
      <c r="BQC65" s="38"/>
      <c r="BQD65" s="38"/>
      <c r="BQE65" s="38"/>
      <c r="BQF65" s="38"/>
      <c r="BQG65" s="38"/>
      <c r="BQH65" s="38"/>
      <c r="BQI65" s="38"/>
      <c r="BQJ65" s="38"/>
      <c r="BQK65" s="38"/>
      <c r="BQL65" s="38"/>
      <c r="BQM65" s="38"/>
      <c r="BQN65" s="38"/>
      <c r="BQO65" s="38"/>
      <c r="BQP65" s="38"/>
      <c r="BQQ65" s="38"/>
      <c r="BQR65" s="38"/>
      <c r="BQS65" s="38"/>
      <c r="BQT65" s="38"/>
      <c r="BQU65" s="38"/>
      <c r="BQV65" s="38"/>
      <c r="BQW65" s="38"/>
      <c r="BQX65" s="38"/>
      <c r="BQY65" s="38"/>
      <c r="BQZ65" s="38"/>
      <c r="BRA65" s="38"/>
      <c r="BRB65" s="38"/>
      <c r="BRC65" s="38"/>
      <c r="BRD65" s="38"/>
      <c r="BRE65" s="38"/>
      <c r="BRF65" s="38"/>
      <c r="BRG65" s="38"/>
      <c r="BRH65" s="38"/>
      <c r="BRI65" s="38"/>
      <c r="BRJ65" s="38"/>
      <c r="BRK65" s="38"/>
      <c r="BRL65" s="38"/>
      <c r="BRM65" s="38"/>
      <c r="BRN65" s="38"/>
      <c r="BRO65" s="38"/>
      <c r="BRP65" s="38"/>
      <c r="BRQ65" s="38"/>
      <c r="BRR65" s="38"/>
      <c r="BRS65" s="38"/>
      <c r="BRT65" s="38"/>
      <c r="BRU65" s="38"/>
      <c r="BRV65" s="38"/>
      <c r="BRW65" s="38"/>
      <c r="BRX65" s="38"/>
      <c r="BRY65" s="38"/>
      <c r="BRZ65" s="38"/>
      <c r="BSA65" s="38"/>
      <c r="BSB65" s="38"/>
      <c r="BSC65" s="38"/>
      <c r="BSD65" s="38"/>
      <c r="BSE65" s="38"/>
      <c r="BSF65" s="38"/>
      <c r="BSG65" s="38"/>
      <c r="BSH65" s="38"/>
      <c r="BSI65" s="38"/>
      <c r="BSJ65" s="38"/>
      <c r="BSK65" s="38"/>
      <c r="BSL65" s="38"/>
      <c r="BSM65" s="38"/>
      <c r="BSN65" s="38"/>
      <c r="BSO65" s="38"/>
      <c r="BSP65" s="38"/>
      <c r="BSQ65" s="38"/>
      <c r="BSR65" s="38"/>
      <c r="BSS65" s="38"/>
      <c r="BST65" s="38"/>
      <c r="BSU65" s="38"/>
      <c r="BSV65" s="38"/>
      <c r="BSW65" s="38"/>
      <c r="BSX65" s="38"/>
      <c r="BSY65" s="38"/>
      <c r="BSZ65" s="38"/>
      <c r="BTA65" s="38"/>
      <c r="BTB65" s="38"/>
      <c r="BTC65" s="38"/>
      <c r="BTD65" s="38"/>
      <c r="BTE65" s="38"/>
      <c r="BTF65" s="38"/>
      <c r="BTG65" s="38"/>
      <c r="BTH65" s="38"/>
      <c r="BTI65" s="38"/>
      <c r="BTJ65" s="38"/>
      <c r="BTK65" s="38"/>
      <c r="BTL65" s="38"/>
      <c r="BTM65" s="38"/>
      <c r="BTN65" s="38"/>
      <c r="BTO65" s="38"/>
      <c r="BTP65" s="38"/>
      <c r="BTQ65" s="38"/>
      <c r="BTR65" s="38"/>
      <c r="BTS65" s="38"/>
      <c r="BTT65" s="38"/>
      <c r="BTU65" s="38"/>
      <c r="BTV65" s="38"/>
      <c r="BTW65" s="38"/>
      <c r="BTX65" s="38"/>
      <c r="BTY65" s="38"/>
      <c r="BTZ65" s="38"/>
      <c r="BUA65" s="38"/>
      <c r="BUB65" s="38"/>
      <c r="BUC65" s="38"/>
      <c r="BUD65" s="38"/>
      <c r="BUE65" s="38"/>
      <c r="BUF65" s="38"/>
      <c r="BUG65" s="38"/>
      <c r="BUH65" s="38"/>
      <c r="BUI65" s="38"/>
      <c r="BUJ65" s="38"/>
      <c r="BUK65" s="38"/>
      <c r="BUL65" s="38"/>
      <c r="BUM65" s="38"/>
      <c r="BUN65" s="38"/>
      <c r="BUO65" s="38"/>
      <c r="BUP65" s="38"/>
      <c r="BUQ65" s="38"/>
      <c r="BUR65" s="38"/>
      <c r="BUS65" s="38"/>
      <c r="BUT65" s="38"/>
      <c r="BUU65" s="38"/>
      <c r="BUV65" s="38"/>
      <c r="BUW65" s="38"/>
      <c r="BUX65" s="38"/>
      <c r="BUY65" s="38"/>
      <c r="BUZ65" s="38"/>
      <c r="BVA65" s="38"/>
      <c r="BVB65" s="38"/>
      <c r="BVC65" s="38"/>
      <c r="BVD65" s="38"/>
      <c r="BVE65" s="38"/>
      <c r="BVF65" s="38"/>
      <c r="BVG65" s="38"/>
      <c r="BVH65" s="38"/>
      <c r="BVI65" s="38"/>
      <c r="BVJ65" s="38"/>
      <c r="BVK65" s="38"/>
      <c r="BVL65" s="38"/>
      <c r="BVM65" s="38"/>
      <c r="BVN65" s="38"/>
      <c r="BVO65" s="38"/>
      <c r="BVP65" s="38"/>
      <c r="BVQ65" s="38"/>
      <c r="BVR65" s="38"/>
      <c r="BVS65" s="38"/>
      <c r="BVT65" s="38"/>
      <c r="BVU65" s="38"/>
      <c r="BVV65" s="38"/>
      <c r="BVW65" s="38"/>
      <c r="BVX65" s="38"/>
      <c r="BVY65" s="38"/>
      <c r="BVZ65" s="38"/>
      <c r="BWA65" s="38"/>
      <c r="BWB65" s="38"/>
      <c r="BWC65" s="38"/>
      <c r="BWD65" s="38"/>
      <c r="BWE65" s="38"/>
      <c r="BWF65" s="38"/>
      <c r="BWG65" s="38"/>
      <c r="BWH65" s="38"/>
      <c r="BWI65" s="38"/>
      <c r="BWJ65" s="38"/>
      <c r="BWK65" s="38"/>
      <c r="BWL65" s="38"/>
      <c r="BWM65" s="38"/>
      <c r="BWN65" s="38"/>
      <c r="BWO65" s="38"/>
      <c r="BWP65" s="38"/>
      <c r="BWQ65" s="38"/>
      <c r="BWR65" s="38"/>
      <c r="BWS65" s="38"/>
      <c r="BWT65" s="38"/>
      <c r="BWU65" s="38"/>
      <c r="BWV65" s="38"/>
      <c r="BWW65" s="38"/>
      <c r="BWX65" s="38"/>
      <c r="BWY65" s="38"/>
      <c r="BWZ65" s="38"/>
      <c r="BXA65" s="38"/>
      <c r="BXB65" s="38"/>
      <c r="BXC65" s="38"/>
      <c r="BXD65" s="38"/>
      <c r="BXE65" s="38"/>
      <c r="BXF65" s="38"/>
      <c r="BXG65" s="38"/>
      <c r="BXH65" s="38"/>
      <c r="BXI65" s="38"/>
      <c r="BXJ65" s="38"/>
      <c r="BXK65" s="38"/>
      <c r="BXL65" s="38"/>
      <c r="BXM65" s="38"/>
      <c r="BXN65" s="38"/>
      <c r="BXO65" s="38"/>
      <c r="BXP65" s="38"/>
      <c r="BXQ65" s="38"/>
      <c r="BXR65" s="38"/>
      <c r="BXS65" s="38"/>
      <c r="BXT65" s="38"/>
      <c r="BXU65" s="38"/>
      <c r="BXV65" s="38"/>
      <c r="BXW65" s="38"/>
      <c r="BXX65" s="38"/>
      <c r="BXY65" s="38"/>
      <c r="BXZ65" s="38"/>
      <c r="BYA65" s="38"/>
      <c r="BYB65" s="38"/>
      <c r="BYC65" s="38"/>
      <c r="BYD65" s="38"/>
      <c r="BYE65" s="38"/>
      <c r="BYF65" s="38"/>
      <c r="BYG65" s="38"/>
      <c r="BYH65" s="38"/>
      <c r="BYI65" s="38"/>
      <c r="BYJ65" s="38"/>
      <c r="BYK65" s="38"/>
      <c r="BYL65" s="38"/>
      <c r="BYM65" s="38"/>
      <c r="BYN65" s="38"/>
      <c r="BYO65" s="38"/>
      <c r="BYP65" s="38"/>
      <c r="BYQ65" s="38"/>
      <c r="BYR65" s="38"/>
      <c r="BYS65" s="38"/>
      <c r="BYT65" s="38"/>
      <c r="BYU65" s="38"/>
      <c r="BYV65" s="38"/>
      <c r="BYW65" s="38"/>
      <c r="BYX65" s="38"/>
      <c r="BYY65" s="38"/>
      <c r="BYZ65" s="38"/>
      <c r="BZA65" s="38"/>
      <c r="BZB65" s="38"/>
      <c r="BZC65" s="38"/>
      <c r="BZD65" s="38"/>
      <c r="BZE65" s="38"/>
      <c r="BZF65" s="38"/>
      <c r="BZG65" s="38"/>
      <c r="BZH65" s="38"/>
      <c r="BZI65" s="38"/>
      <c r="BZJ65" s="38"/>
      <c r="BZK65" s="38"/>
      <c r="BZL65" s="38"/>
      <c r="BZM65" s="38"/>
      <c r="BZN65" s="38"/>
      <c r="BZO65" s="38"/>
      <c r="BZP65" s="38"/>
      <c r="BZQ65" s="38"/>
      <c r="BZR65" s="38"/>
      <c r="BZS65" s="38"/>
      <c r="BZT65" s="38"/>
      <c r="BZU65" s="38"/>
      <c r="BZV65" s="38"/>
      <c r="BZW65" s="38"/>
      <c r="BZX65" s="38"/>
      <c r="BZY65" s="38"/>
      <c r="BZZ65" s="38"/>
      <c r="CAA65" s="38"/>
      <c r="CAB65" s="38"/>
      <c r="CAC65" s="38"/>
      <c r="CAD65" s="38"/>
      <c r="CAE65" s="38"/>
      <c r="CAF65" s="38"/>
      <c r="CAG65" s="38"/>
      <c r="CAH65" s="38"/>
      <c r="CAI65" s="38"/>
      <c r="CAJ65" s="38"/>
      <c r="CAK65" s="38"/>
      <c r="CAL65" s="38"/>
      <c r="CAM65" s="38"/>
      <c r="CAN65" s="38"/>
      <c r="CAO65" s="38"/>
      <c r="CAP65" s="38"/>
      <c r="CAQ65" s="38"/>
      <c r="CAR65" s="38"/>
      <c r="CAS65" s="38"/>
      <c r="CAT65" s="38"/>
      <c r="CAU65" s="38"/>
      <c r="CAV65" s="38"/>
      <c r="CAW65" s="38"/>
      <c r="CAX65" s="38"/>
      <c r="CAY65" s="38"/>
      <c r="CAZ65" s="38"/>
      <c r="CBA65" s="38"/>
      <c r="CBB65" s="38"/>
      <c r="CBC65" s="38"/>
      <c r="CBD65" s="38"/>
      <c r="CBE65" s="38"/>
      <c r="CBF65" s="38"/>
      <c r="CBG65" s="38"/>
      <c r="CBH65" s="38"/>
      <c r="CBI65" s="38"/>
      <c r="CBJ65" s="38"/>
      <c r="CBK65" s="38"/>
      <c r="CBL65" s="38"/>
      <c r="CBM65" s="38"/>
      <c r="CBN65" s="38"/>
      <c r="CBO65" s="38"/>
      <c r="CBP65" s="38"/>
      <c r="CBQ65" s="38"/>
      <c r="CBR65" s="38"/>
      <c r="CBS65" s="38"/>
      <c r="CBT65" s="38"/>
      <c r="CBU65" s="38"/>
      <c r="CBV65" s="38"/>
      <c r="CBW65" s="38"/>
      <c r="CBX65" s="38"/>
      <c r="CBY65" s="38"/>
      <c r="CBZ65" s="38"/>
      <c r="CCA65" s="38"/>
      <c r="CCB65" s="38"/>
      <c r="CCC65" s="38"/>
      <c r="CCD65" s="38"/>
      <c r="CCE65" s="38"/>
      <c r="CCF65" s="38"/>
      <c r="CCG65" s="38"/>
      <c r="CCH65" s="38"/>
      <c r="CCI65" s="38"/>
      <c r="CCJ65" s="38"/>
      <c r="CCK65" s="38"/>
      <c r="CCL65" s="38"/>
      <c r="CCM65" s="38"/>
      <c r="CCN65" s="38"/>
      <c r="CCO65" s="38"/>
      <c r="CCP65" s="38"/>
      <c r="CCQ65" s="38"/>
      <c r="CCR65" s="38"/>
      <c r="CCS65" s="38"/>
      <c r="CCT65" s="38"/>
      <c r="CCU65" s="38"/>
      <c r="CCV65" s="38"/>
      <c r="CCW65" s="38"/>
      <c r="CCX65" s="38"/>
      <c r="CCY65" s="38"/>
      <c r="CCZ65" s="38"/>
      <c r="CDA65" s="38"/>
      <c r="CDB65" s="38"/>
      <c r="CDC65" s="38"/>
      <c r="CDD65" s="38"/>
      <c r="CDE65" s="38"/>
      <c r="CDF65" s="38"/>
      <c r="CDG65" s="38"/>
      <c r="CDH65" s="38"/>
      <c r="CDI65" s="38"/>
      <c r="CDJ65" s="38"/>
      <c r="CDK65" s="38"/>
      <c r="CDL65" s="38"/>
      <c r="CDM65" s="38"/>
      <c r="CDN65" s="38"/>
      <c r="CDO65" s="38"/>
      <c r="CDP65" s="38"/>
      <c r="CDQ65" s="38"/>
      <c r="CDR65" s="38"/>
      <c r="CDS65" s="38"/>
      <c r="CDT65" s="38"/>
      <c r="CDU65" s="38"/>
      <c r="CDV65" s="38"/>
      <c r="CDW65" s="38"/>
      <c r="CDX65" s="38"/>
      <c r="CDY65" s="38"/>
      <c r="CDZ65" s="38"/>
      <c r="CEA65" s="38"/>
      <c r="CEB65" s="38"/>
      <c r="CEC65" s="38"/>
      <c r="CED65" s="38"/>
      <c r="CEE65" s="38"/>
      <c r="CEF65" s="38"/>
      <c r="CEG65" s="38"/>
      <c r="CEH65" s="38"/>
      <c r="CEI65" s="38"/>
      <c r="CEJ65" s="38"/>
      <c r="CEK65" s="38"/>
      <c r="CEL65" s="38"/>
      <c r="CEM65" s="38"/>
      <c r="CEN65" s="38"/>
      <c r="CEO65" s="38"/>
      <c r="CEP65" s="38"/>
      <c r="CEQ65" s="38"/>
      <c r="CER65" s="38"/>
      <c r="CES65" s="38"/>
      <c r="CET65" s="38"/>
      <c r="CEU65" s="38"/>
      <c r="CEV65" s="38"/>
      <c r="CEW65" s="38"/>
      <c r="CEX65" s="38"/>
      <c r="CEY65" s="38"/>
      <c r="CEZ65" s="38"/>
      <c r="CFA65" s="38"/>
      <c r="CFB65" s="38"/>
      <c r="CFC65" s="38"/>
      <c r="CFD65" s="38"/>
      <c r="CFE65" s="38"/>
      <c r="CFF65" s="38"/>
      <c r="CFG65" s="38"/>
      <c r="CFH65" s="38"/>
      <c r="CFI65" s="38"/>
      <c r="CFJ65" s="38"/>
      <c r="CFK65" s="38"/>
      <c r="CFL65" s="38"/>
      <c r="CFM65" s="38"/>
      <c r="CFN65" s="38"/>
      <c r="CFO65" s="38"/>
      <c r="CFP65" s="38"/>
      <c r="CFQ65" s="38"/>
      <c r="CFR65" s="38"/>
      <c r="CFS65" s="38"/>
      <c r="CFT65" s="38"/>
      <c r="CFU65" s="38"/>
      <c r="CFV65" s="38"/>
      <c r="CFW65" s="38"/>
      <c r="CFX65" s="38"/>
      <c r="CFY65" s="38"/>
      <c r="CFZ65" s="38"/>
      <c r="CGA65" s="38"/>
      <c r="CGB65" s="38"/>
      <c r="CGC65" s="38"/>
      <c r="CGD65" s="38"/>
      <c r="CGE65" s="38"/>
      <c r="CGF65" s="38"/>
      <c r="CGG65" s="38"/>
      <c r="CGH65" s="38"/>
      <c r="CGI65" s="38"/>
      <c r="CGJ65" s="38"/>
      <c r="CGK65" s="38"/>
      <c r="CGL65" s="38"/>
      <c r="CGM65" s="38"/>
      <c r="CGN65" s="38"/>
      <c r="CGO65" s="38"/>
      <c r="CGP65" s="38"/>
      <c r="CGQ65" s="38"/>
      <c r="CGR65" s="38"/>
      <c r="CGS65" s="38"/>
      <c r="CGT65" s="38"/>
      <c r="CGU65" s="38"/>
      <c r="CGV65" s="38"/>
      <c r="CGW65" s="38"/>
      <c r="CGX65" s="38"/>
      <c r="CGY65" s="38"/>
      <c r="CGZ65" s="38"/>
      <c r="CHA65" s="38"/>
      <c r="CHB65" s="38"/>
      <c r="CHC65" s="38"/>
      <c r="CHD65" s="38"/>
      <c r="CHE65" s="38"/>
      <c r="CHF65" s="38"/>
      <c r="CHG65" s="38"/>
      <c r="CHH65" s="38"/>
      <c r="CHI65" s="38"/>
      <c r="CHJ65" s="38"/>
      <c r="CHK65" s="38"/>
      <c r="CHL65" s="38"/>
      <c r="CHM65" s="38"/>
      <c r="CHN65" s="38"/>
      <c r="CHO65" s="38"/>
      <c r="CHP65" s="38"/>
      <c r="CHQ65" s="38"/>
      <c r="CHR65" s="38"/>
      <c r="CHS65" s="38"/>
      <c r="CHT65" s="38"/>
      <c r="CHU65" s="38"/>
      <c r="CHV65" s="38"/>
      <c r="CHW65" s="38"/>
      <c r="CHX65" s="38"/>
      <c r="CHY65" s="38"/>
      <c r="CHZ65" s="38"/>
      <c r="CIA65" s="38"/>
      <c r="CIB65" s="38"/>
      <c r="CIC65" s="38"/>
      <c r="CID65" s="38"/>
      <c r="CIE65" s="38"/>
      <c r="CIF65" s="38"/>
      <c r="CIG65" s="38"/>
      <c r="CIH65" s="38"/>
      <c r="CII65" s="38"/>
      <c r="CIJ65" s="38"/>
      <c r="CIK65" s="38"/>
      <c r="CIL65" s="38"/>
      <c r="CIM65" s="38"/>
      <c r="CIN65" s="38"/>
      <c r="CIO65" s="38"/>
      <c r="CIP65" s="38"/>
      <c r="CIQ65" s="38"/>
      <c r="CIR65" s="38"/>
      <c r="CIS65" s="38"/>
      <c r="CIT65" s="38"/>
      <c r="CIU65" s="38"/>
      <c r="CIV65" s="38"/>
      <c r="CIW65" s="38"/>
      <c r="CIX65" s="38"/>
      <c r="CIY65" s="38"/>
      <c r="CIZ65" s="38"/>
      <c r="CJA65" s="38"/>
      <c r="CJB65" s="38"/>
      <c r="CJC65" s="38"/>
      <c r="CJD65" s="38"/>
      <c r="CJE65" s="38"/>
      <c r="CJF65" s="38"/>
      <c r="CJG65" s="38"/>
      <c r="CJH65" s="38"/>
      <c r="CJI65" s="38"/>
      <c r="CJJ65" s="38"/>
      <c r="CJK65" s="38"/>
      <c r="CJL65" s="38"/>
      <c r="CJM65" s="38"/>
      <c r="CJN65" s="38"/>
      <c r="CJO65" s="38"/>
      <c r="CJP65" s="38"/>
      <c r="CJQ65" s="38"/>
      <c r="CJR65" s="38"/>
      <c r="CJS65" s="38"/>
      <c r="CJT65" s="38"/>
      <c r="CJU65" s="38"/>
      <c r="CJV65" s="38"/>
      <c r="CJW65" s="38"/>
      <c r="CJX65" s="38"/>
      <c r="CJY65" s="38"/>
      <c r="CJZ65" s="38"/>
      <c r="CKA65" s="38"/>
      <c r="CKB65" s="38"/>
      <c r="CKC65" s="38"/>
      <c r="CKD65" s="38"/>
      <c r="CKE65" s="38"/>
      <c r="CKF65" s="38"/>
      <c r="CKG65" s="38"/>
      <c r="CKH65" s="38"/>
      <c r="CKI65" s="38"/>
      <c r="CKJ65" s="38"/>
      <c r="CKK65" s="38"/>
      <c r="CKL65" s="38"/>
      <c r="CKM65" s="38"/>
      <c r="CKN65" s="38"/>
      <c r="CKO65" s="38"/>
      <c r="CKP65" s="38"/>
      <c r="CKQ65" s="38"/>
      <c r="CKR65" s="38"/>
      <c r="CKS65" s="38"/>
      <c r="CKT65" s="38"/>
      <c r="CKU65" s="38"/>
      <c r="CKV65" s="38"/>
      <c r="CKW65" s="38"/>
      <c r="CKX65" s="38"/>
      <c r="CKY65" s="38"/>
      <c r="CKZ65" s="38"/>
      <c r="CLA65" s="38"/>
      <c r="CLB65" s="38"/>
      <c r="CLC65" s="38"/>
      <c r="CLD65" s="38"/>
      <c r="CLE65" s="38"/>
      <c r="CLF65" s="38"/>
      <c r="CLG65" s="38"/>
      <c r="CLH65" s="38"/>
      <c r="CLI65" s="38"/>
      <c r="CLJ65" s="38"/>
      <c r="CLK65" s="38"/>
      <c r="CLL65" s="38"/>
      <c r="CLM65" s="38"/>
      <c r="CLN65" s="38"/>
      <c r="CLO65" s="38"/>
      <c r="CLP65" s="38"/>
      <c r="CLQ65" s="38"/>
      <c r="CLR65" s="38"/>
      <c r="CLS65" s="38"/>
      <c r="CLT65" s="38"/>
      <c r="CLU65" s="38"/>
      <c r="CLV65" s="38"/>
      <c r="CLW65" s="38"/>
      <c r="CLX65" s="38"/>
      <c r="CLY65" s="38"/>
      <c r="CLZ65" s="38"/>
      <c r="CMA65" s="38"/>
      <c r="CMB65" s="38"/>
      <c r="CMC65" s="38"/>
      <c r="CMD65" s="38"/>
      <c r="CME65" s="38"/>
      <c r="CMF65" s="38"/>
      <c r="CMG65" s="38"/>
      <c r="CMH65" s="38"/>
      <c r="CMI65" s="38"/>
      <c r="CMJ65" s="38"/>
      <c r="CMK65" s="38"/>
      <c r="CML65" s="38"/>
      <c r="CMM65" s="38"/>
      <c r="CMN65" s="38"/>
      <c r="CMO65" s="38"/>
      <c r="CMP65" s="38"/>
      <c r="CMQ65" s="38"/>
      <c r="CMR65" s="38"/>
      <c r="CMS65" s="38"/>
      <c r="CMT65" s="38"/>
      <c r="CMU65" s="38"/>
      <c r="CMV65" s="38"/>
      <c r="CMW65" s="38"/>
      <c r="CMX65" s="38"/>
      <c r="CMY65" s="38"/>
      <c r="CMZ65" s="38"/>
      <c r="CNA65" s="38"/>
      <c r="CNB65" s="38"/>
      <c r="CNC65" s="38"/>
      <c r="CND65" s="38"/>
      <c r="CNE65" s="38"/>
      <c r="CNF65" s="38"/>
      <c r="CNG65" s="38"/>
      <c r="CNH65" s="38"/>
      <c r="CNI65" s="38"/>
      <c r="CNJ65" s="38"/>
      <c r="CNK65" s="38"/>
      <c r="CNL65" s="38"/>
      <c r="CNM65" s="38"/>
      <c r="CNN65" s="38"/>
      <c r="CNO65" s="38"/>
      <c r="CNP65" s="38"/>
      <c r="CNQ65" s="38"/>
      <c r="CNR65" s="38"/>
      <c r="CNS65" s="38"/>
      <c r="CNT65" s="38"/>
      <c r="CNU65" s="38"/>
      <c r="CNV65" s="38"/>
      <c r="CNW65" s="38"/>
      <c r="CNX65" s="38"/>
      <c r="CNY65" s="38"/>
      <c r="CNZ65" s="38"/>
      <c r="COA65" s="38"/>
      <c r="COB65" s="38"/>
      <c r="COC65" s="38"/>
      <c r="COD65" s="38"/>
      <c r="COE65" s="38"/>
      <c r="COF65" s="38"/>
      <c r="COG65" s="38"/>
      <c r="COH65" s="38"/>
      <c r="COI65" s="38"/>
      <c r="COJ65" s="38"/>
      <c r="COK65" s="38"/>
      <c r="COL65" s="38"/>
      <c r="COM65" s="38"/>
      <c r="CON65" s="38"/>
      <c r="COO65" s="38"/>
      <c r="COP65" s="38"/>
      <c r="COQ65" s="38"/>
      <c r="COR65" s="38"/>
      <c r="COS65" s="38"/>
      <c r="COT65" s="38"/>
      <c r="COU65" s="38"/>
      <c r="COV65" s="38"/>
      <c r="COW65" s="38"/>
      <c r="COX65" s="38"/>
      <c r="COY65" s="38"/>
      <c r="COZ65" s="38"/>
      <c r="CPA65" s="38"/>
      <c r="CPB65" s="38"/>
      <c r="CPC65" s="38"/>
      <c r="CPD65" s="38"/>
      <c r="CPE65" s="38"/>
      <c r="CPF65" s="38"/>
      <c r="CPG65" s="38"/>
      <c r="CPH65" s="38"/>
      <c r="CPI65" s="38"/>
      <c r="CPJ65" s="38"/>
      <c r="CPK65" s="38"/>
      <c r="CPL65" s="38"/>
      <c r="CPM65" s="38"/>
      <c r="CPN65" s="38"/>
      <c r="CPO65" s="38"/>
      <c r="CPP65" s="38"/>
      <c r="CPQ65" s="38"/>
      <c r="CPR65" s="38"/>
      <c r="CPS65" s="38"/>
      <c r="CPT65" s="38"/>
      <c r="CPU65" s="38"/>
      <c r="CPV65" s="38"/>
      <c r="CPW65" s="38"/>
      <c r="CPX65" s="38"/>
      <c r="CPY65" s="38"/>
      <c r="CPZ65" s="38"/>
      <c r="CQA65" s="38"/>
      <c r="CQB65" s="38"/>
      <c r="CQC65" s="38"/>
      <c r="CQD65" s="38"/>
      <c r="CQE65" s="38"/>
      <c r="CQF65" s="38"/>
      <c r="CQG65" s="38"/>
      <c r="CQH65" s="38"/>
      <c r="CQI65" s="38"/>
      <c r="CQJ65" s="38"/>
      <c r="CQK65" s="38"/>
      <c r="CQL65" s="38"/>
      <c r="CQM65" s="38"/>
      <c r="CQN65" s="38"/>
      <c r="CQO65" s="38"/>
      <c r="CQP65" s="38"/>
      <c r="CQQ65" s="38"/>
      <c r="CQR65" s="38"/>
      <c r="CQS65" s="38"/>
      <c r="CQT65" s="38"/>
      <c r="CQU65" s="38"/>
      <c r="CQV65" s="38"/>
      <c r="CQW65" s="38"/>
      <c r="CQX65" s="38"/>
      <c r="CQY65" s="38"/>
      <c r="CQZ65" s="38"/>
      <c r="CRA65" s="38"/>
      <c r="CRB65" s="38"/>
      <c r="CRC65" s="38"/>
      <c r="CRD65" s="38"/>
      <c r="CRE65" s="38"/>
      <c r="CRF65" s="38"/>
      <c r="CRG65" s="38"/>
      <c r="CRH65" s="38"/>
      <c r="CRI65" s="38"/>
      <c r="CRJ65" s="38"/>
      <c r="CRK65" s="38"/>
      <c r="CRL65" s="38"/>
      <c r="CRM65" s="38"/>
      <c r="CRN65" s="38"/>
      <c r="CRO65" s="38"/>
      <c r="CRP65" s="38"/>
      <c r="CRQ65" s="38"/>
      <c r="CRR65" s="38"/>
      <c r="CRS65" s="38"/>
      <c r="CRT65" s="38"/>
      <c r="CRU65" s="38"/>
      <c r="CRV65" s="38"/>
      <c r="CRW65" s="38"/>
      <c r="CRX65" s="38"/>
      <c r="CRY65" s="38"/>
      <c r="CRZ65" s="38"/>
      <c r="CSA65" s="38"/>
      <c r="CSB65" s="38"/>
      <c r="CSC65" s="38"/>
      <c r="CSD65" s="38"/>
      <c r="CSE65" s="38"/>
      <c r="CSF65" s="38"/>
      <c r="CSG65" s="38"/>
      <c r="CSH65" s="38"/>
      <c r="CSI65" s="38"/>
      <c r="CSJ65" s="38"/>
      <c r="CSK65" s="38"/>
      <c r="CSL65" s="38"/>
      <c r="CSM65" s="38"/>
      <c r="CSN65" s="38"/>
      <c r="CSO65" s="38"/>
      <c r="CSP65" s="38"/>
      <c r="CSQ65" s="38"/>
      <c r="CSR65" s="38"/>
      <c r="CSS65" s="38"/>
      <c r="CST65" s="38"/>
      <c r="CSU65" s="38"/>
      <c r="CSV65" s="38"/>
      <c r="CSW65" s="38"/>
      <c r="CSX65" s="38"/>
      <c r="CSY65" s="38"/>
      <c r="CSZ65" s="38"/>
      <c r="CTA65" s="38"/>
      <c r="CTB65" s="38"/>
      <c r="CTC65" s="38"/>
      <c r="CTD65" s="38"/>
      <c r="CTE65" s="38"/>
      <c r="CTF65" s="38"/>
      <c r="CTG65" s="38"/>
      <c r="CTH65" s="38"/>
      <c r="CTI65" s="38"/>
      <c r="CTJ65" s="38"/>
      <c r="CTK65" s="38"/>
      <c r="CTL65" s="38"/>
      <c r="CTM65" s="38"/>
      <c r="CTN65" s="38"/>
      <c r="CTO65" s="38"/>
      <c r="CTP65" s="38"/>
      <c r="CTQ65" s="38"/>
      <c r="CTR65" s="38"/>
      <c r="CTS65" s="38"/>
      <c r="CTT65" s="38"/>
      <c r="CTU65" s="38"/>
      <c r="CTV65" s="38"/>
      <c r="CTW65" s="38"/>
      <c r="CTX65" s="38"/>
      <c r="CTY65" s="38"/>
      <c r="CTZ65" s="38"/>
      <c r="CUA65" s="38"/>
      <c r="CUB65" s="38"/>
      <c r="CUC65" s="38"/>
      <c r="CUD65" s="38"/>
      <c r="CUE65" s="38"/>
      <c r="CUF65" s="38"/>
      <c r="CUG65" s="38"/>
      <c r="CUH65" s="38"/>
      <c r="CUI65" s="38"/>
      <c r="CUJ65" s="38"/>
      <c r="CUK65" s="38"/>
      <c r="CUL65" s="38"/>
      <c r="CUM65" s="38"/>
      <c r="CUN65" s="38"/>
      <c r="CUO65" s="38"/>
      <c r="CUP65" s="38"/>
      <c r="CUQ65" s="38"/>
      <c r="CUR65" s="38"/>
      <c r="CUS65" s="38"/>
      <c r="CUT65" s="38"/>
      <c r="CUU65" s="38"/>
      <c r="CUV65" s="38"/>
      <c r="CUW65" s="38"/>
      <c r="CUX65" s="38"/>
      <c r="CUY65" s="38"/>
      <c r="CUZ65" s="38"/>
      <c r="CVA65" s="38"/>
      <c r="CVB65" s="38"/>
      <c r="CVC65" s="38"/>
      <c r="CVD65" s="38"/>
      <c r="CVE65" s="38"/>
      <c r="CVF65" s="38"/>
      <c r="CVG65" s="38"/>
      <c r="CVH65" s="38"/>
      <c r="CVI65" s="38"/>
      <c r="CVJ65" s="38"/>
      <c r="CVK65" s="38"/>
      <c r="CVL65" s="38"/>
      <c r="CVM65" s="38"/>
      <c r="CVN65" s="38"/>
      <c r="CVO65" s="38"/>
      <c r="CVP65" s="38"/>
      <c r="CVQ65" s="38"/>
      <c r="CVR65" s="38"/>
      <c r="CVS65" s="38"/>
      <c r="CVT65" s="38"/>
      <c r="CVU65" s="38"/>
      <c r="CVV65" s="38"/>
      <c r="CVW65" s="38"/>
      <c r="CVX65" s="38"/>
      <c r="CVY65" s="38"/>
      <c r="CVZ65" s="38"/>
      <c r="CWA65" s="38"/>
      <c r="CWB65" s="38"/>
      <c r="CWC65" s="38"/>
      <c r="CWD65" s="38"/>
      <c r="CWE65" s="38"/>
      <c r="CWF65" s="38"/>
      <c r="CWG65" s="38"/>
      <c r="CWH65" s="38"/>
      <c r="CWI65" s="38"/>
      <c r="CWJ65" s="38"/>
      <c r="CWK65" s="38"/>
      <c r="CWL65" s="38"/>
      <c r="CWM65" s="38"/>
      <c r="CWN65" s="38"/>
      <c r="CWO65" s="38"/>
      <c r="CWP65" s="38"/>
      <c r="CWQ65" s="38"/>
      <c r="CWR65" s="38"/>
      <c r="CWS65" s="38"/>
      <c r="CWT65" s="38"/>
      <c r="CWU65" s="38"/>
      <c r="CWV65" s="38"/>
      <c r="CWW65" s="38"/>
      <c r="CWX65" s="38"/>
      <c r="CWY65" s="38"/>
      <c r="CWZ65" s="38"/>
      <c r="CXA65" s="38"/>
      <c r="CXB65" s="38"/>
      <c r="CXC65" s="38"/>
      <c r="CXD65" s="38"/>
      <c r="CXE65" s="38"/>
      <c r="CXF65" s="38"/>
      <c r="CXG65" s="38"/>
      <c r="CXH65" s="38"/>
      <c r="CXI65" s="38"/>
      <c r="CXJ65" s="38"/>
      <c r="CXK65" s="38"/>
      <c r="CXL65" s="38"/>
      <c r="CXM65" s="38"/>
      <c r="CXN65" s="38"/>
      <c r="CXO65" s="38"/>
      <c r="CXP65" s="38"/>
      <c r="CXQ65" s="38"/>
      <c r="CXR65" s="38"/>
      <c r="CXS65" s="38"/>
      <c r="CXT65" s="38"/>
      <c r="CXU65" s="38"/>
      <c r="CXV65" s="38"/>
      <c r="CXW65" s="38"/>
      <c r="CXX65" s="38"/>
      <c r="CXY65" s="38"/>
      <c r="CXZ65" s="38"/>
      <c r="CYA65" s="38"/>
      <c r="CYB65" s="38"/>
      <c r="CYC65" s="38"/>
      <c r="CYD65" s="38"/>
      <c r="CYE65" s="38"/>
      <c r="CYF65" s="38"/>
      <c r="CYG65" s="38"/>
      <c r="CYH65" s="38"/>
      <c r="CYI65" s="38"/>
      <c r="CYJ65" s="38"/>
      <c r="CYK65" s="38"/>
      <c r="CYL65" s="38"/>
      <c r="CYM65" s="38"/>
      <c r="CYN65" s="38"/>
      <c r="CYO65" s="38"/>
      <c r="CYP65" s="38"/>
      <c r="CYQ65" s="38"/>
      <c r="CYR65" s="38"/>
      <c r="CYS65" s="38"/>
      <c r="CYT65" s="38"/>
      <c r="CYU65" s="38"/>
      <c r="CYV65" s="38"/>
      <c r="CYW65" s="38"/>
      <c r="CYX65" s="38"/>
      <c r="CYY65" s="38"/>
      <c r="CYZ65" s="38"/>
      <c r="CZA65" s="38"/>
      <c r="CZB65" s="38"/>
      <c r="CZC65" s="38"/>
      <c r="CZD65" s="38"/>
      <c r="CZE65" s="38"/>
      <c r="CZF65" s="38"/>
      <c r="CZG65" s="38"/>
      <c r="CZH65" s="38"/>
      <c r="CZI65" s="38"/>
      <c r="CZJ65" s="38"/>
      <c r="CZK65" s="38"/>
      <c r="CZL65" s="38"/>
      <c r="CZM65" s="38"/>
      <c r="CZN65" s="38"/>
      <c r="CZO65" s="38"/>
      <c r="CZP65" s="38"/>
      <c r="CZQ65" s="38"/>
      <c r="CZR65" s="38"/>
      <c r="CZS65" s="38"/>
      <c r="CZT65" s="38"/>
      <c r="CZU65" s="38"/>
      <c r="CZV65" s="38"/>
      <c r="CZW65" s="38"/>
      <c r="CZX65" s="38"/>
      <c r="CZY65" s="38"/>
      <c r="CZZ65" s="38"/>
      <c r="DAA65" s="38"/>
      <c r="DAB65" s="38"/>
      <c r="DAC65" s="38"/>
      <c r="DAD65" s="38"/>
      <c r="DAE65" s="38"/>
      <c r="DAF65" s="38"/>
      <c r="DAG65" s="38"/>
      <c r="DAH65" s="38"/>
      <c r="DAI65" s="38"/>
      <c r="DAJ65" s="38"/>
      <c r="DAK65" s="38"/>
      <c r="DAL65" s="38"/>
      <c r="DAM65" s="38"/>
      <c r="DAN65" s="38"/>
      <c r="DAO65" s="38"/>
      <c r="DAP65" s="38"/>
      <c r="DAQ65" s="38"/>
      <c r="DAR65" s="38"/>
      <c r="DAS65" s="38"/>
      <c r="DAT65" s="38"/>
      <c r="DAU65" s="38"/>
      <c r="DAV65" s="38"/>
      <c r="DAW65" s="38"/>
      <c r="DAX65" s="38"/>
      <c r="DAY65" s="38"/>
      <c r="DAZ65" s="38"/>
      <c r="DBA65" s="38"/>
      <c r="DBB65" s="38"/>
      <c r="DBC65" s="38"/>
      <c r="DBD65" s="38"/>
      <c r="DBE65" s="38"/>
      <c r="DBF65" s="38"/>
      <c r="DBG65" s="38"/>
      <c r="DBH65" s="38"/>
      <c r="DBI65" s="38"/>
      <c r="DBJ65" s="38"/>
      <c r="DBK65" s="38"/>
      <c r="DBL65" s="38"/>
      <c r="DBM65" s="38"/>
      <c r="DBN65" s="38"/>
      <c r="DBO65" s="38"/>
      <c r="DBP65" s="38"/>
      <c r="DBQ65" s="38"/>
      <c r="DBR65" s="38"/>
      <c r="DBS65" s="38"/>
      <c r="DBT65" s="38"/>
      <c r="DBU65" s="38"/>
      <c r="DBV65" s="38"/>
      <c r="DBW65" s="38"/>
      <c r="DBX65" s="38"/>
      <c r="DBY65" s="38"/>
      <c r="DBZ65" s="38"/>
      <c r="DCA65" s="38"/>
      <c r="DCB65" s="38"/>
      <c r="DCC65" s="38"/>
      <c r="DCD65" s="38"/>
      <c r="DCE65" s="38"/>
      <c r="DCF65" s="38"/>
      <c r="DCG65" s="38"/>
      <c r="DCH65" s="38"/>
      <c r="DCI65" s="38"/>
      <c r="DCJ65" s="38"/>
      <c r="DCK65" s="38"/>
      <c r="DCL65" s="38"/>
      <c r="DCM65" s="38"/>
      <c r="DCN65" s="38"/>
      <c r="DCO65" s="38"/>
      <c r="DCP65" s="38"/>
      <c r="DCQ65" s="38"/>
      <c r="DCR65" s="38"/>
      <c r="DCS65" s="38"/>
      <c r="DCT65" s="38"/>
      <c r="DCU65" s="38"/>
      <c r="DCV65" s="38"/>
      <c r="DCW65" s="38"/>
      <c r="DCX65" s="38"/>
      <c r="DCY65" s="38"/>
      <c r="DCZ65" s="38"/>
      <c r="DDA65" s="38"/>
      <c r="DDB65" s="38"/>
      <c r="DDC65" s="38"/>
      <c r="DDD65" s="38"/>
      <c r="DDE65" s="38"/>
      <c r="DDF65" s="38"/>
      <c r="DDG65" s="38"/>
      <c r="DDH65" s="38"/>
      <c r="DDI65" s="38"/>
      <c r="DDJ65" s="38"/>
      <c r="DDK65" s="38"/>
      <c r="DDL65" s="38"/>
      <c r="DDM65" s="38"/>
      <c r="DDN65" s="38"/>
      <c r="DDO65" s="38"/>
      <c r="DDP65" s="38"/>
      <c r="DDQ65" s="38"/>
      <c r="DDR65" s="38"/>
      <c r="DDS65" s="38"/>
      <c r="DDT65" s="38"/>
      <c r="DDU65" s="38"/>
      <c r="DDV65" s="38"/>
      <c r="DDW65" s="38"/>
      <c r="DDX65" s="38"/>
      <c r="DDY65" s="38"/>
      <c r="DDZ65" s="38"/>
      <c r="DEA65" s="38"/>
      <c r="DEB65" s="38"/>
      <c r="DEC65" s="38"/>
      <c r="DED65" s="38"/>
      <c r="DEE65" s="38"/>
      <c r="DEF65" s="38"/>
      <c r="DEG65" s="38"/>
      <c r="DEH65" s="38"/>
      <c r="DEI65" s="38"/>
      <c r="DEJ65" s="38"/>
      <c r="DEK65" s="38"/>
      <c r="DEL65" s="38"/>
      <c r="DEM65" s="38"/>
      <c r="DEN65" s="38"/>
      <c r="DEO65" s="38"/>
      <c r="DEP65" s="38"/>
      <c r="DEQ65" s="38"/>
      <c r="DER65" s="38"/>
      <c r="DES65" s="38"/>
      <c r="DET65" s="38"/>
      <c r="DEU65" s="38"/>
      <c r="DEV65" s="38"/>
      <c r="DEW65" s="38"/>
      <c r="DEX65" s="38"/>
      <c r="DEY65" s="38"/>
      <c r="DEZ65" s="38"/>
      <c r="DFA65" s="38"/>
      <c r="DFB65" s="38"/>
      <c r="DFC65" s="38"/>
      <c r="DFD65" s="38"/>
      <c r="DFE65" s="38"/>
      <c r="DFF65" s="38"/>
      <c r="DFG65" s="38"/>
      <c r="DFH65" s="38"/>
      <c r="DFI65" s="38"/>
      <c r="DFJ65" s="38"/>
      <c r="DFK65" s="38"/>
      <c r="DFL65" s="38"/>
      <c r="DFM65" s="38"/>
      <c r="DFN65" s="38"/>
      <c r="DFO65" s="38"/>
      <c r="DFP65" s="38"/>
      <c r="DFQ65" s="38"/>
      <c r="DFR65" s="38"/>
      <c r="DFS65" s="38"/>
      <c r="DFT65" s="38"/>
      <c r="DFU65" s="38"/>
      <c r="DFV65" s="38"/>
      <c r="DFW65" s="38"/>
      <c r="DFX65" s="38"/>
      <c r="DFY65" s="38"/>
      <c r="DFZ65" s="38"/>
      <c r="DGA65" s="38"/>
      <c r="DGB65" s="38"/>
      <c r="DGC65" s="38"/>
      <c r="DGD65" s="38"/>
      <c r="DGE65" s="38"/>
      <c r="DGF65" s="38"/>
      <c r="DGG65" s="38"/>
      <c r="DGH65" s="38"/>
      <c r="DGI65" s="38"/>
      <c r="DGJ65" s="38"/>
      <c r="DGK65" s="38"/>
      <c r="DGL65" s="38"/>
      <c r="DGM65" s="38"/>
      <c r="DGN65" s="38"/>
      <c r="DGO65" s="38"/>
      <c r="DGP65" s="38"/>
      <c r="DGQ65" s="38"/>
      <c r="DGR65" s="38"/>
      <c r="DGS65" s="38"/>
      <c r="DGT65" s="38"/>
      <c r="DGU65" s="38"/>
      <c r="DGV65" s="38"/>
      <c r="DGW65" s="38"/>
      <c r="DGX65" s="38"/>
      <c r="DGY65" s="38"/>
      <c r="DGZ65" s="38"/>
      <c r="DHA65" s="38"/>
      <c r="DHB65" s="38"/>
      <c r="DHC65" s="38"/>
      <c r="DHD65" s="38"/>
      <c r="DHE65" s="38"/>
      <c r="DHF65" s="38"/>
      <c r="DHG65" s="38"/>
      <c r="DHH65" s="38"/>
      <c r="DHI65" s="38"/>
      <c r="DHJ65" s="38"/>
      <c r="DHK65" s="38"/>
      <c r="DHL65" s="38"/>
      <c r="DHM65" s="38"/>
      <c r="DHN65" s="38"/>
      <c r="DHO65" s="38"/>
      <c r="DHP65" s="38"/>
      <c r="DHQ65" s="38"/>
      <c r="DHR65" s="38"/>
      <c r="DHS65" s="38"/>
      <c r="DHT65" s="38"/>
      <c r="DHU65" s="38"/>
      <c r="DHV65" s="38"/>
      <c r="DHW65" s="38"/>
      <c r="DHX65" s="38"/>
      <c r="DHY65" s="38"/>
      <c r="DHZ65" s="38"/>
      <c r="DIA65" s="38"/>
      <c r="DIB65" s="38"/>
      <c r="DIC65" s="38"/>
      <c r="DID65" s="38"/>
      <c r="DIE65" s="38"/>
      <c r="DIF65" s="38"/>
      <c r="DIG65" s="38"/>
      <c r="DIH65" s="38"/>
      <c r="DII65" s="38"/>
      <c r="DIJ65" s="38"/>
      <c r="DIK65" s="38"/>
      <c r="DIL65" s="38"/>
      <c r="DIM65" s="38"/>
      <c r="DIN65" s="38"/>
      <c r="DIO65" s="38"/>
      <c r="DIP65" s="38"/>
      <c r="DIQ65" s="38"/>
      <c r="DIR65" s="38"/>
      <c r="DIS65" s="38"/>
      <c r="DIT65" s="38"/>
      <c r="DIU65" s="38"/>
      <c r="DIV65" s="38"/>
      <c r="DIW65" s="38"/>
      <c r="DIX65" s="38"/>
      <c r="DIY65" s="38"/>
      <c r="DIZ65" s="38"/>
      <c r="DJA65" s="38"/>
      <c r="DJB65" s="38"/>
      <c r="DJC65" s="38"/>
      <c r="DJD65" s="38"/>
      <c r="DJE65" s="38"/>
      <c r="DJF65" s="38"/>
      <c r="DJG65" s="38"/>
      <c r="DJH65" s="38"/>
      <c r="DJI65" s="38"/>
      <c r="DJJ65" s="38"/>
      <c r="DJK65" s="38"/>
      <c r="DJL65" s="38"/>
      <c r="DJM65" s="38"/>
      <c r="DJN65" s="38"/>
      <c r="DJO65" s="38"/>
      <c r="DJP65" s="38"/>
      <c r="DJQ65" s="38"/>
      <c r="DJR65" s="38"/>
      <c r="DJS65" s="38"/>
      <c r="DJT65" s="38"/>
      <c r="DJU65" s="38"/>
      <c r="DJV65" s="38"/>
      <c r="DJW65" s="38"/>
      <c r="DJX65" s="38"/>
      <c r="DJY65" s="38"/>
      <c r="DJZ65" s="38"/>
      <c r="DKA65" s="38"/>
      <c r="DKB65" s="38"/>
      <c r="DKC65" s="38"/>
      <c r="DKD65" s="38"/>
      <c r="DKE65" s="38"/>
      <c r="DKF65" s="38"/>
      <c r="DKG65" s="38"/>
      <c r="DKH65" s="38"/>
      <c r="DKI65" s="38"/>
      <c r="DKJ65" s="38"/>
      <c r="DKK65" s="38"/>
      <c r="DKL65" s="38"/>
      <c r="DKM65" s="38"/>
      <c r="DKN65" s="38"/>
      <c r="DKO65" s="38"/>
      <c r="DKP65" s="38"/>
      <c r="DKQ65" s="38"/>
      <c r="DKR65" s="38"/>
      <c r="DKS65" s="38"/>
      <c r="DKT65" s="38"/>
      <c r="DKU65" s="38"/>
      <c r="DKV65" s="38"/>
      <c r="DKW65" s="38"/>
      <c r="DKX65" s="38"/>
      <c r="DKY65" s="38"/>
      <c r="DKZ65" s="38"/>
      <c r="DLA65" s="38"/>
      <c r="DLB65" s="38"/>
      <c r="DLC65" s="38"/>
      <c r="DLD65" s="38"/>
      <c r="DLE65" s="38"/>
      <c r="DLF65" s="38"/>
      <c r="DLG65" s="38"/>
      <c r="DLH65" s="38"/>
      <c r="DLI65" s="38"/>
      <c r="DLJ65" s="38"/>
      <c r="DLK65" s="38"/>
      <c r="DLL65" s="38"/>
      <c r="DLM65" s="38"/>
      <c r="DLN65" s="38"/>
      <c r="DLO65" s="38"/>
      <c r="DLP65" s="38"/>
      <c r="DLQ65" s="38"/>
      <c r="DLR65" s="38"/>
      <c r="DLS65" s="38"/>
      <c r="DLT65" s="38"/>
      <c r="DLU65" s="38"/>
      <c r="DLV65" s="38"/>
      <c r="DLW65" s="38"/>
      <c r="DLX65" s="38"/>
      <c r="DLY65" s="38"/>
      <c r="DLZ65" s="38"/>
      <c r="DMA65" s="38"/>
      <c r="DMB65" s="38"/>
      <c r="DMC65" s="38"/>
      <c r="DMD65" s="38"/>
      <c r="DME65" s="38"/>
      <c r="DMF65" s="38"/>
      <c r="DMG65" s="38"/>
      <c r="DMH65" s="38"/>
      <c r="DMI65" s="38"/>
      <c r="DMJ65" s="38"/>
      <c r="DMK65" s="38"/>
      <c r="DML65" s="38"/>
      <c r="DMM65" s="38"/>
      <c r="DMN65" s="38"/>
      <c r="DMO65" s="38"/>
      <c r="DMP65" s="38"/>
      <c r="DMQ65" s="38"/>
      <c r="DMR65" s="38"/>
      <c r="DMS65" s="38"/>
      <c r="DMT65" s="38"/>
      <c r="DMU65" s="38"/>
      <c r="DMV65" s="38"/>
      <c r="DMW65" s="38"/>
      <c r="DMX65" s="38"/>
      <c r="DMY65" s="38"/>
      <c r="DMZ65" s="38"/>
      <c r="DNA65" s="38"/>
      <c r="DNB65" s="38"/>
      <c r="DNC65" s="38"/>
      <c r="DND65" s="38"/>
      <c r="DNE65" s="38"/>
      <c r="DNF65" s="38"/>
      <c r="DNG65" s="38"/>
      <c r="DNH65" s="38"/>
      <c r="DNI65" s="38"/>
      <c r="DNJ65" s="38"/>
      <c r="DNK65" s="38"/>
      <c r="DNL65" s="38"/>
      <c r="DNM65" s="38"/>
      <c r="DNN65" s="38"/>
      <c r="DNO65" s="38"/>
      <c r="DNP65" s="38"/>
      <c r="DNQ65" s="38"/>
      <c r="DNR65" s="38"/>
      <c r="DNS65" s="38"/>
      <c r="DNT65" s="38"/>
      <c r="DNU65" s="38"/>
      <c r="DNV65" s="38"/>
      <c r="DNW65" s="38"/>
      <c r="DNX65" s="38"/>
      <c r="DNY65" s="38"/>
      <c r="DNZ65" s="38"/>
      <c r="DOA65" s="38"/>
      <c r="DOB65" s="38"/>
      <c r="DOC65" s="38"/>
      <c r="DOD65" s="38"/>
      <c r="DOE65" s="38"/>
      <c r="DOF65" s="38"/>
      <c r="DOG65" s="38"/>
      <c r="DOH65" s="38"/>
      <c r="DOI65" s="38"/>
      <c r="DOJ65" s="38"/>
      <c r="DOK65" s="38"/>
      <c r="DOL65" s="38"/>
      <c r="DOM65" s="38"/>
      <c r="DON65" s="38"/>
      <c r="DOO65" s="38"/>
      <c r="DOP65" s="38"/>
      <c r="DOQ65" s="38"/>
      <c r="DOR65" s="38"/>
      <c r="DOS65" s="38"/>
      <c r="DOT65" s="38"/>
      <c r="DOU65" s="38"/>
      <c r="DOV65" s="38"/>
      <c r="DOW65" s="38"/>
      <c r="DOX65" s="38"/>
      <c r="DOY65" s="38"/>
      <c r="DOZ65" s="38"/>
      <c r="DPA65" s="38"/>
      <c r="DPB65" s="38"/>
      <c r="DPC65" s="38"/>
      <c r="DPD65" s="38"/>
      <c r="DPE65" s="38"/>
      <c r="DPF65" s="38"/>
      <c r="DPG65" s="38"/>
      <c r="DPH65" s="38"/>
      <c r="DPI65" s="38"/>
      <c r="DPJ65" s="38"/>
      <c r="DPK65" s="38"/>
      <c r="DPL65" s="38"/>
      <c r="DPM65" s="38"/>
      <c r="DPN65" s="38"/>
      <c r="DPO65" s="38"/>
      <c r="DPP65" s="38"/>
      <c r="DPQ65" s="38"/>
      <c r="DPR65" s="38"/>
      <c r="DPS65" s="38"/>
      <c r="DPT65" s="38"/>
      <c r="DPU65" s="38"/>
      <c r="DPV65" s="38"/>
      <c r="DPW65" s="38"/>
      <c r="DPX65" s="38"/>
      <c r="DPY65" s="38"/>
      <c r="DPZ65" s="38"/>
      <c r="DQA65" s="38"/>
      <c r="DQB65" s="38"/>
      <c r="DQC65" s="38"/>
      <c r="DQD65" s="38"/>
      <c r="DQE65" s="38"/>
      <c r="DQF65" s="38"/>
      <c r="DQG65" s="38"/>
      <c r="DQH65" s="38"/>
      <c r="DQI65" s="38"/>
      <c r="DQJ65" s="38"/>
      <c r="DQK65" s="38"/>
      <c r="DQL65" s="38"/>
      <c r="DQM65" s="38"/>
      <c r="DQN65" s="38"/>
      <c r="DQO65" s="38"/>
      <c r="DQP65" s="38"/>
      <c r="DQQ65" s="38"/>
      <c r="DQR65" s="38"/>
      <c r="DQS65" s="38"/>
      <c r="DQT65" s="38"/>
      <c r="DQU65" s="38"/>
      <c r="DQV65" s="38"/>
      <c r="DQW65" s="38"/>
      <c r="DQX65" s="38"/>
      <c r="DQY65" s="38"/>
      <c r="DQZ65" s="38"/>
      <c r="DRA65" s="38"/>
      <c r="DRB65" s="38"/>
      <c r="DRC65" s="38"/>
      <c r="DRD65" s="38"/>
      <c r="DRE65" s="38"/>
      <c r="DRF65" s="38"/>
      <c r="DRG65" s="38"/>
      <c r="DRH65" s="38"/>
      <c r="DRI65" s="38"/>
      <c r="DRJ65" s="38"/>
      <c r="DRK65" s="38"/>
      <c r="DRL65" s="38"/>
      <c r="DRM65" s="38"/>
      <c r="DRN65" s="38"/>
      <c r="DRO65" s="38"/>
      <c r="DRP65" s="38"/>
      <c r="DRQ65" s="38"/>
      <c r="DRR65" s="38"/>
      <c r="DRS65" s="38"/>
      <c r="DRT65" s="38"/>
      <c r="DRU65" s="38"/>
      <c r="DRV65" s="38"/>
      <c r="DRW65" s="38"/>
      <c r="DRX65" s="38"/>
      <c r="DRY65" s="38"/>
      <c r="DRZ65" s="38"/>
      <c r="DSA65" s="38"/>
      <c r="DSB65" s="38"/>
      <c r="DSC65" s="38"/>
      <c r="DSD65" s="38"/>
      <c r="DSE65" s="38"/>
      <c r="DSF65" s="38"/>
      <c r="DSG65" s="38"/>
      <c r="DSH65" s="38"/>
      <c r="DSI65" s="38"/>
      <c r="DSJ65" s="38"/>
      <c r="DSK65" s="38"/>
      <c r="DSL65" s="38"/>
      <c r="DSM65" s="38"/>
      <c r="DSN65" s="38"/>
      <c r="DSO65" s="38"/>
      <c r="DSP65" s="38"/>
      <c r="DSQ65" s="38"/>
      <c r="DSR65" s="38"/>
      <c r="DSS65" s="38"/>
      <c r="DST65" s="38"/>
      <c r="DSU65" s="38"/>
      <c r="DSV65" s="38"/>
      <c r="DSW65" s="38"/>
      <c r="DSX65" s="38"/>
      <c r="DSY65" s="38"/>
      <c r="DSZ65" s="38"/>
      <c r="DTA65" s="38"/>
      <c r="DTB65" s="38"/>
      <c r="DTC65" s="38"/>
      <c r="DTD65" s="38"/>
      <c r="DTE65" s="38"/>
      <c r="DTF65" s="38"/>
      <c r="DTG65" s="38"/>
      <c r="DTH65" s="38"/>
      <c r="DTI65" s="38"/>
      <c r="DTJ65" s="38"/>
      <c r="DTK65" s="38"/>
      <c r="DTL65" s="38"/>
      <c r="DTM65" s="38"/>
      <c r="DTN65" s="38"/>
      <c r="DTO65" s="38"/>
      <c r="DTP65" s="38"/>
      <c r="DTQ65" s="38"/>
      <c r="DTR65" s="38"/>
      <c r="DTS65" s="38"/>
      <c r="DTT65" s="38"/>
      <c r="DTU65" s="38"/>
      <c r="DTV65" s="38"/>
      <c r="DTW65" s="38"/>
      <c r="DTX65" s="38"/>
      <c r="DTY65" s="38"/>
      <c r="DTZ65" s="38"/>
      <c r="DUA65" s="38"/>
      <c r="DUB65" s="38"/>
      <c r="DUC65" s="38"/>
      <c r="DUD65" s="38"/>
      <c r="DUE65" s="38"/>
      <c r="DUF65" s="38"/>
      <c r="DUG65" s="38"/>
      <c r="DUH65" s="38"/>
      <c r="DUI65" s="38"/>
      <c r="DUJ65" s="38"/>
      <c r="DUK65" s="38"/>
      <c r="DUL65" s="38"/>
      <c r="DUM65" s="38"/>
      <c r="DUN65" s="38"/>
      <c r="DUO65" s="38"/>
      <c r="DUP65" s="38"/>
      <c r="DUQ65" s="38"/>
      <c r="DUR65" s="38"/>
      <c r="DUS65" s="38"/>
      <c r="DUT65" s="38"/>
      <c r="DUU65" s="38"/>
      <c r="DUV65" s="38"/>
      <c r="DUW65" s="38"/>
      <c r="DUX65" s="38"/>
      <c r="DUY65" s="38"/>
      <c r="DUZ65" s="38"/>
      <c r="DVA65" s="38"/>
      <c r="DVB65" s="38"/>
      <c r="DVC65" s="38"/>
      <c r="DVD65" s="38"/>
      <c r="DVE65" s="38"/>
      <c r="DVF65" s="38"/>
      <c r="DVG65" s="38"/>
      <c r="DVH65" s="38"/>
      <c r="DVI65" s="38"/>
      <c r="DVJ65" s="38"/>
      <c r="DVK65" s="38"/>
      <c r="DVL65" s="38"/>
      <c r="DVM65" s="38"/>
      <c r="DVN65" s="38"/>
      <c r="DVO65" s="38"/>
      <c r="DVP65" s="38"/>
      <c r="DVQ65" s="38"/>
      <c r="DVR65" s="38"/>
      <c r="DVS65" s="38"/>
      <c r="DVT65" s="38"/>
      <c r="DVU65" s="38"/>
      <c r="DVV65" s="38"/>
      <c r="DVW65" s="38"/>
      <c r="DVX65" s="38"/>
      <c r="DVY65" s="38"/>
      <c r="DVZ65" s="38"/>
      <c r="DWA65" s="38"/>
      <c r="DWB65" s="38"/>
      <c r="DWC65" s="38"/>
      <c r="DWD65" s="38"/>
      <c r="DWE65" s="38"/>
      <c r="DWF65" s="38"/>
      <c r="DWG65" s="38"/>
      <c r="DWH65" s="38"/>
      <c r="DWI65" s="38"/>
      <c r="DWJ65" s="38"/>
      <c r="DWK65" s="38"/>
      <c r="DWL65" s="38"/>
      <c r="DWM65" s="38"/>
      <c r="DWN65" s="38"/>
      <c r="DWO65" s="38"/>
      <c r="DWP65" s="38"/>
      <c r="DWQ65" s="38"/>
      <c r="DWR65" s="38"/>
      <c r="DWS65" s="38"/>
      <c r="DWT65" s="38"/>
      <c r="DWU65" s="38"/>
      <c r="DWV65" s="38"/>
      <c r="DWW65" s="38"/>
      <c r="DWX65" s="38"/>
      <c r="DWY65" s="38"/>
      <c r="DWZ65" s="38"/>
      <c r="DXA65" s="38"/>
      <c r="DXB65" s="38"/>
      <c r="DXC65" s="38"/>
      <c r="DXD65" s="38"/>
      <c r="DXE65" s="38"/>
      <c r="DXF65" s="38"/>
      <c r="DXG65" s="38"/>
      <c r="DXH65" s="38"/>
      <c r="DXI65" s="38"/>
      <c r="DXJ65" s="38"/>
      <c r="DXK65" s="38"/>
      <c r="DXL65" s="38"/>
      <c r="DXM65" s="38"/>
      <c r="DXN65" s="38"/>
      <c r="DXO65" s="38"/>
      <c r="DXP65" s="38"/>
      <c r="DXQ65" s="38"/>
      <c r="DXR65" s="38"/>
      <c r="DXS65" s="38"/>
      <c r="DXT65" s="38"/>
      <c r="DXU65" s="38"/>
      <c r="DXV65" s="38"/>
      <c r="DXW65" s="38"/>
      <c r="DXX65" s="38"/>
      <c r="DXY65" s="38"/>
      <c r="DXZ65" s="38"/>
      <c r="DYA65" s="38"/>
      <c r="DYB65" s="38"/>
      <c r="DYC65" s="38"/>
      <c r="DYD65" s="38"/>
      <c r="DYE65" s="38"/>
      <c r="DYF65" s="38"/>
      <c r="DYG65" s="38"/>
      <c r="DYH65" s="38"/>
      <c r="DYI65" s="38"/>
      <c r="DYJ65" s="38"/>
      <c r="DYK65" s="38"/>
      <c r="DYL65" s="38"/>
      <c r="DYM65" s="38"/>
      <c r="DYN65" s="38"/>
      <c r="DYO65" s="38"/>
      <c r="DYP65" s="38"/>
      <c r="DYQ65" s="38"/>
      <c r="DYR65" s="38"/>
      <c r="DYS65" s="38"/>
      <c r="DYT65" s="38"/>
      <c r="DYU65" s="38"/>
      <c r="DYV65" s="38"/>
      <c r="DYW65" s="38"/>
      <c r="DYX65" s="38"/>
      <c r="DYY65" s="38"/>
      <c r="DYZ65" s="38"/>
      <c r="DZA65" s="38"/>
      <c r="DZB65" s="38"/>
      <c r="DZC65" s="38"/>
      <c r="DZD65" s="38"/>
      <c r="DZE65" s="38"/>
      <c r="DZF65" s="38"/>
      <c r="DZG65" s="38"/>
      <c r="DZH65" s="38"/>
      <c r="DZI65" s="38"/>
      <c r="DZJ65" s="38"/>
      <c r="DZK65" s="38"/>
      <c r="DZL65" s="38"/>
      <c r="DZM65" s="38"/>
      <c r="DZN65" s="38"/>
      <c r="DZO65" s="38"/>
      <c r="DZP65" s="38"/>
      <c r="DZQ65" s="38"/>
      <c r="DZR65" s="38"/>
      <c r="DZS65" s="38"/>
      <c r="DZT65" s="38"/>
      <c r="DZU65" s="38"/>
      <c r="DZV65" s="38"/>
      <c r="DZW65" s="38"/>
      <c r="DZX65" s="38"/>
      <c r="DZY65" s="38"/>
      <c r="DZZ65" s="38"/>
      <c r="EAA65" s="38"/>
      <c r="EAB65" s="38"/>
      <c r="EAC65" s="38"/>
      <c r="EAD65" s="38"/>
      <c r="EAE65" s="38"/>
      <c r="EAF65" s="38"/>
      <c r="EAG65" s="38"/>
      <c r="EAH65" s="38"/>
      <c r="EAI65" s="38"/>
      <c r="EAJ65" s="38"/>
      <c r="EAK65" s="38"/>
      <c r="EAL65" s="38"/>
      <c r="EAM65" s="38"/>
      <c r="EAN65" s="38"/>
      <c r="EAO65" s="38"/>
      <c r="EAP65" s="38"/>
      <c r="EAQ65" s="38"/>
      <c r="EAR65" s="38"/>
      <c r="EAS65" s="38"/>
      <c r="EAT65" s="38"/>
      <c r="EAU65" s="38"/>
      <c r="EAV65" s="38"/>
      <c r="EAW65" s="38"/>
      <c r="EAX65" s="38"/>
      <c r="EAY65" s="38"/>
      <c r="EAZ65" s="38"/>
      <c r="EBA65" s="38"/>
      <c r="EBB65" s="38"/>
      <c r="EBC65" s="38"/>
      <c r="EBD65" s="38"/>
      <c r="EBE65" s="38"/>
      <c r="EBF65" s="38"/>
      <c r="EBG65" s="38"/>
      <c r="EBH65" s="38"/>
      <c r="EBI65" s="38"/>
      <c r="EBJ65" s="38"/>
      <c r="EBK65" s="38"/>
      <c r="EBL65" s="38"/>
      <c r="EBM65" s="38"/>
      <c r="EBN65" s="38"/>
      <c r="EBO65" s="38"/>
      <c r="EBP65" s="38"/>
      <c r="EBQ65" s="38"/>
      <c r="EBR65" s="38"/>
      <c r="EBS65" s="38"/>
      <c r="EBT65" s="38"/>
      <c r="EBU65" s="38"/>
      <c r="EBV65" s="38"/>
      <c r="EBW65" s="38"/>
      <c r="EBX65" s="38"/>
      <c r="EBY65" s="38"/>
      <c r="EBZ65" s="38"/>
      <c r="ECA65" s="38"/>
      <c r="ECB65" s="38"/>
      <c r="ECC65" s="38"/>
      <c r="ECD65" s="38"/>
      <c r="ECE65" s="38"/>
      <c r="ECF65" s="38"/>
      <c r="ECG65" s="38"/>
      <c r="ECH65" s="38"/>
      <c r="ECI65" s="38"/>
      <c r="ECJ65" s="38"/>
      <c r="ECK65" s="38"/>
      <c r="ECL65" s="38"/>
      <c r="ECM65" s="38"/>
      <c r="ECN65" s="38"/>
      <c r="ECO65" s="38"/>
      <c r="ECP65" s="38"/>
      <c r="ECQ65" s="38"/>
      <c r="ECR65" s="38"/>
      <c r="ECS65" s="38"/>
      <c r="ECT65" s="38"/>
      <c r="ECU65" s="38"/>
      <c r="ECV65" s="38"/>
      <c r="ECW65" s="38"/>
      <c r="ECX65" s="38"/>
      <c r="ECY65" s="38"/>
      <c r="ECZ65" s="38"/>
      <c r="EDA65" s="38"/>
      <c r="EDB65" s="38"/>
      <c r="EDC65" s="38"/>
      <c r="EDD65" s="38"/>
      <c r="EDE65" s="38"/>
      <c r="EDF65" s="38"/>
      <c r="EDG65" s="38"/>
      <c r="EDH65" s="38"/>
      <c r="EDI65" s="38"/>
      <c r="EDJ65" s="38"/>
      <c r="EDK65" s="38"/>
      <c r="EDL65" s="38"/>
      <c r="EDM65" s="38"/>
      <c r="EDN65" s="38"/>
      <c r="EDO65" s="38"/>
      <c r="EDP65" s="38"/>
      <c r="EDQ65" s="38"/>
      <c r="EDR65" s="38"/>
      <c r="EDS65" s="38"/>
      <c r="EDT65" s="38"/>
      <c r="EDU65" s="38"/>
      <c r="EDV65" s="38"/>
      <c r="EDW65" s="38"/>
      <c r="EDX65" s="38"/>
      <c r="EDY65" s="38"/>
      <c r="EDZ65" s="38"/>
      <c r="EEA65" s="38"/>
      <c r="EEB65" s="38"/>
      <c r="EEC65" s="38"/>
      <c r="EED65" s="38"/>
      <c r="EEE65" s="38"/>
      <c r="EEF65" s="38"/>
      <c r="EEG65" s="38"/>
      <c r="EEH65" s="38"/>
      <c r="EEI65" s="38"/>
      <c r="EEJ65" s="38"/>
      <c r="EEK65" s="38"/>
      <c r="EEL65" s="38"/>
      <c r="EEM65" s="38"/>
      <c r="EEN65" s="38"/>
      <c r="EEO65" s="38"/>
      <c r="EEP65" s="38"/>
      <c r="EEQ65" s="38"/>
      <c r="EER65" s="38"/>
      <c r="EES65" s="38"/>
      <c r="EET65" s="38"/>
      <c r="EEU65" s="38"/>
      <c r="EEV65" s="38"/>
      <c r="EEW65" s="38"/>
      <c r="EEX65" s="38"/>
      <c r="EEY65" s="38"/>
      <c r="EEZ65" s="38"/>
      <c r="EFA65" s="38"/>
      <c r="EFB65" s="38"/>
      <c r="EFC65" s="38"/>
      <c r="EFD65" s="38"/>
      <c r="EFE65" s="38"/>
      <c r="EFF65" s="38"/>
      <c r="EFG65" s="38"/>
      <c r="EFH65" s="38"/>
      <c r="EFI65" s="38"/>
      <c r="EFJ65" s="38"/>
      <c r="EFK65" s="38"/>
      <c r="EFL65" s="38"/>
      <c r="EFM65" s="38"/>
      <c r="EFN65" s="38"/>
      <c r="EFO65" s="38"/>
      <c r="EFP65" s="38"/>
      <c r="EFQ65" s="38"/>
      <c r="EFR65" s="38"/>
      <c r="EFS65" s="38"/>
      <c r="EFT65" s="38"/>
      <c r="EFU65" s="38"/>
      <c r="EFV65" s="38"/>
      <c r="EFW65" s="38"/>
      <c r="EFX65" s="38"/>
      <c r="EFY65" s="38"/>
      <c r="EFZ65" s="38"/>
      <c r="EGA65" s="38"/>
      <c r="EGB65" s="38"/>
      <c r="EGC65" s="38"/>
      <c r="EGD65" s="38"/>
      <c r="EGE65" s="38"/>
      <c r="EGF65" s="38"/>
      <c r="EGG65" s="38"/>
      <c r="EGH65" s="38"/>
      <c r="EGI65" s="38"/>
      <c r="EGJ65" s="38"/>
      <c r="EGK65" s="38"/>
      <c r="EGL65" s="38"/>
      <c r="EGM65" s="38"/>
      <c r="EGN65" s="38"/>
      <c r="EGO65" s="38"/>
      <c r="EGP65" s="38"/>
      <c r="EGQ65" s="38"/>
      <c r="EGR65" s="38"/>
      <c r="EGS65" s="38"/>
      <c r="EGT65" s="38"/>
      <c r="EGU65" s="38"/>
      <c r="EGV65" s="38"/>
      <c r="EGW65" s="38"/>
      <c r="EGX65" s="38"/>
      <c r="EGY65" s="38"/>
      <c r="EGZ65" s="38"/>
      <c r="EHA65" s="38"/>
      <c r="EHB65" s="38"/>
      <c r="EHC65" s="38"/>
      <c r="EHD65" s="38"/>
      <c r="EHE65" s="38"/>
      <c r="EHF65" s="38"/>
      <c r="EHG65" s="38"/>
      <c r="EHH65" s="38"/>
      <c r="EHI65" s="38"/>
      <c r="EHJ65" s="38"/>
      <c r="EHK65" s="38"/>
      <c r="EHL65" s="38"/>
      <c r="EHM65" s="38"/>
      <c r="EHN65" s="38"/>
      <c r="EHO65" s="38"/>
      <c r="EHP65" s="38"/>
      <c r="EHQ65" s="38"/>
      <c r="EHR65" s="38"/>
      <c r="EHS65" s="38"/>
      <c r="EHT65" s="38"/>
      <c r="EHU65" s="38"/>
      <c r="EHV65" s="38"/>
      <c r="EHW65" s="38"/>
      <c r="EHX65" s="38"/>
      <c r="EHY65" s="38"/>
      <c r="EHZ65" s="38"/>
      <c r="EIA65" s="38"/>
      <c r="EIB65" s="38"/>
      <c r="EIC65" s="38"/>
      <c r="EID65" s="38"/>
      <c r="EIE65" s="38"/>
      <c r="EIF65" s="38"/>
      <c r="EIG65" s="38"/>
      <c r="EIH65" s="38"/>
      <c r="EII65" s="38"/>
      <c r="EIJ65" s="38"/>
      <c r="EIK65" s="38"/>
      <c r="EIL65" s="38"/>
      <c r="EIM65" s="38"/>
      <c r="EIN65" s="38"/>
      <c r="EIO65" s="38"/>
      <c r="EIP65" s="38"/>
      <c r="EIQ65" s="38"/>
      <c r="EIR65" s="38"/>
      <c r="EIS65" s="38"/>
      <c r="EIT65" s="38"/>
      <c r="EIU65" s="38"/>
      <c r="EIV65" s="38"/>
      <c r="EIW65" s="38"/>
      <c r="EIX65" s="38"/>
      <c r="EIY65" s="38"/>
      <c r="EIZ65" s="38"/>
      <c r="EJA65" s="38"/>
      <c r="EJB65" s="38"/>
      <c r="EJC65" s="38"/>
      <c r="EJD65" s="38"/>
      <c r="EJE65" s="38"/>
      <c r="EJF65" s="38"/>
      <c r="EJG65" s="38"/>
      <c r="EJH65" s="38"/>
      <c r="EJI65" s="38"/>
      <c r="EJJ65" s="38"/>
      <c r="EJK65" s="38"/>
      <c r="EJL65" s="38"/>
      <c r="EJM65" s="38"/>
      <c r="EJN65" s="38"/>
      <c r="EJO65" s="38"/>
      <c r="EJP65" s="38"/>
      <c r="EJQ65" s="38"/>
      <c r="EJR65" s="38"/>
      <c r="EJS65" s="38"/>
      <c r="EJT65" s="38"/>
      <c r="EJU65" s="38"/>
      <c r="EJV65" s="38"/>
      <c r="EJW65" s="38"/>
      <c r="EJX65" s="38"/>
      <c r="EJY65" s="38"/>
      <c r="EJZ65" s="38"/>
      <c r="EKA65" s="38"/>
      <c r="EKB65" s="38"/>
      <c r="EKC65" s="38"/>
      <c r="EKD65" s="38"/>
      <c r="EKE65" s="38"/>
      <c r="EKF65" s="38"/>
      <c r="EKG65" s="38"/>
      <c r="EKH65" s="38"/>
      <c r="EKI65" s="38"/>
      <c r="EKJ65" s="38"/>
      <c r="EKK65" s="38"/>
      <c r="EKL65" s="38"/>
      <c r="EKM65" s="38"/>
      <c r="EKN65" s="38"/>
      <c r="EKO65" s="38"/>
      <c r="EKP65" s="38"/>
      <c r="EKQ65" s="38"/>
      <c r="EKR65" s="38"/>
      <c r="EKS65" s="38"/>
      <c r="EKT65" s="38"/>
      <c r="EKU65" s="38"/>
      <c r="EKV65" s="38"/>
      <c r="EKW65" s="38"/>
      <c r="EKX65" s="38"/>
      <c r="EKY65" s="38"/>
      <c r="EKZ65" s="38"/>
      <c r="ELA65" s="38"/>
      <c r="ELB65" s="38"/>
      <c r="ELC65" s="38"/>
      <c r="ELD65" s="38"/>
      <c r="ELE65" s="38"/>
      <c r="ELF65" s="38"/>
      <c r="ELG65" s="38"/>
      <c r="ELH65" s="38"/>
      <c r="ELI65" s="38"/>
      <c r="ELJ65" s="38"/>
      <c r="ELK65" s="38"/>
      <c r="ELL65" s="38"/>
      <c r="ELM65" s="38"/>
    </row>
    <row r="66" spans="1:3705" ht="15" customHeight="1">
      <c r="A66" s="47" t="s">
        <v>237</v>
      </c>
      <c r="B66" s="42"/>
      <c r="C66" s="177"/>
      <c r="D66" s="37"/>
      <c r="E66" s="177" t="s">
        <v>1038</v>
      </c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</row>
    <row r="67" spans="1:3705" ht="15" customHeight="1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</row>
    <row r="68" spans="1:3705" ht="15" customHeight="1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</row>
    <row r="69" spans="1:3705" s="33" customFormat="1" ht="15" customHeight="1">
      <c r="A69" s="37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6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/>
      <c r="BF69" s="38"/>
      <c r="BG69" s="38"/>
      <c r="BH69" s="38"/>
      <c r="BI69" s="38"/>
      <c r="BJ69" s="38"/>
      <c r="BK69" s="38"/>
      <c r="BL69" s="38"/>
      <c r="BM69" s="38"/>
      <c r="BN69" s="38"/>
      <c r="BO69" s="38"/>
      <c r="BP69" s="38"/>
      <c r="BQ69" s="38"/>
      <c r="BR69" s="38"/>
      <c r="BS69" s="38"/>
      <c r="BT69" s="38"/>
      <c r="BU69" s="38"/>
      <c r="BV69" s="38"/>
      <c r="BW69" s="38"/>
      <c r="BX69" s="38"/>
      <c r="BY69" s="38"/>
      <c r="BZ69" s="38"/>
      <c r="CA69" s="38"/>
      <c r="CB69" s="38"/>
      <c r="CC69" s="38"/>
      <c r="CD69" s="38"/>
      <c r="CE69" s="38"/>
      <c r="CF69" s="38"/>
      <c r="CG69" s="38"/>
      <c r="CH69" s="38"/>
      <c r="CI69" s="38"/>
      <c r="CJ69" s="38"/>
      <c r="CK69" s="38"/>
      <c r="CL69" s="38"/>
      <c r="CM69" s="38"/>
      <c r="CN69" s="38"/>
      <c r="CO69" s="38"/>
      <c r="CP69" s="38"/>
      <c r="CQ69" s="38"/>
      <c r="CR69" s="38"/>
      <c r="CS69" s="38"/>
      <c r="CT69" s="38"/>
      <c r="CU69" s="38"/>
      <c r="CV69" s="38"/>
      <c r="CW69" s="38"/>
      <c r="CX69" s="38"/>
      <c r="CY69" s="38"/>
      <c r="CZ69" s="38"/>
      <c r="DA69" s="38"/>
      <c r="DB69" s="38"/>
      <c r="DC69" s="38"/>
      <c r="DD69" s="38"/>
      <c r="DE69" s="38"/>
      <c r="DF69" s="38"/>
      <c r="DG69" s="38"/>
      <c r="DH69" s="38"/>
      <c r="DI69" s="38"/>
      <c r="DJ69" s="38"/>
      <c r="DK69" s="38"/>
      <c r="DL69" s="38"/>
      <c r="DM69" s="38"/>
      <c r="DN69" s="38"/>
      <c r="DO69" s="38"/>
      <c r="DP69" s="38"/>
      <c r="DQ69" s="38"/>
      <c r="DR69" s="38"/>
      <c r="DS69" s="38"/>
      <c r="DT69" s="38"/>
      <c r="DU69" s="38"/>
      <c r="DV69" s="38"/>
      <c r="DW69" s="38"/>
      <c r="DX69" s="38"/>
      <c r="DY69" s="38"/>
      <c r="DZ69" s="38"/>
      <c r="EA69" s="38"/>
      <c r="EB69" s="38"/>
      <c r="EC69" s="38"/>
      <c r="ED69" s="38"/>
      <c r="EE69" s="38"/>
      <c r="EF69" s="38"/>
      <c r="EG69" s="38"/>
      <c r="EH69" s="38"/>
      <c r="EI69" s="38"/>
      <c r="EJ69" s="38"/>
      <c r="EK69" s="38"/>
      <c r="EL69" s="38"/>
      <c r="EM69" s="38"/>
      <c r="EN69" s="38"/>
      <c r="EO69" s="38"/>
      <c r="EP69" s="38"/>
      <c r="EQ69" s="38"/>
      <c r="ER69" s="38"/>
      <c r="ES69" s="38"/>
      <c r="ET69" s="38"/>
      <c r="EU69" s="38"/>
      <c r="EV69" s="38"/>
      <c r="EW69" s="38"/>
      <c r="EX69" s="38"/>
      <c r="EY69" s="38"/>
      <c r="EZ69" s="38"/>
      <c r="FA69" s="38"/>
      <c r="FB69" s="38"/>
      <c r="FC69" s="38"/>
      <c r="FD69" s="38"/>
      <c r="FE69" s="38"/>
      <c r="FF69" s="38"/>
      <c r="FG69" s="38"/>
      <c r="FH69" s="38"/>
      <c r="FI69" s="38"/>
      <c r="FJ69" s="38"/>
      <c r="FK69" s="38"/>
      <c r="FL69" s="38"/>
      <c r="FM69" s="38"/>
      <c r="FN69" s="38"/>
      <c r="FO69" s="38"/>
      <c r="FP69" s="38"/>
      <c r="FQ69" s="38"/>
      <c r="FR69" s="38"/>
      <c r="FS69" s="38"/>
      <c r="FT69" s="38"/>
      <c r="FU69" s="38"/>
      <c r="FV69" s="38"/>
      <c r="FW69" s="38"/>
      <c r="FX69" s="38"/>
      <c r="FY69" s="38"/>
      <c r="FZ69" s="38"/>
      <c r="GA69" s="38"/>
      <c r="GB69" s="38"/>
      <c r="GC69" s="38"/>
      <c r="GD69" s="38"/>
      <c r="GE69" s="38"/>
      <c r="GF69" s="38"/>
      <c r="GG69" s="38"/>
      <c r="GH69" s="38"/>
      <c r="GI69" s="38"/>
      <c r="GJ69" s="38"/>
      <c r="GK69" s="38"/>
      <c r="GL69" s="38"/>
      <c r="GM69" s="38"/>
      <c r="GN69" s="38"/>
      <c r="GO69" s="38"/>
      <c r="GP69" s="38"/>
      <c r="GQ69" s="38"/>
      <c r="GR69" s="38"/>
      <c r="GS69" s="38"/>
      <c r="GT69" s="38"/>
      <c r="GU69" s="38"/>
      <c r="GV69" s="38"/>
      <c r="GW69" s="38"/>
      <c r="GX69" s="38"/>
      <c r="GY69" s="38"/>
      <c r="GZ69" s="38"/>
      <c r="HA69" s="38"/>
      <c r="HB69" s="38"/>
      <c r="HC69" s="38"/>
      <c r="HD69" s="38"/>
      <c r="HE69" s="38"/>
      <c r="HF69" s="38"/>
      <c r="HG69" s="38"/>
      <c r="HH69" s="38"/>
      <c r="HI69" s="38"/>
      <c r="HJ69" s="38"/>
      <c r="HK69" s="38"/>
      <c r="HL69" s="38"/>
      <c r="HM69" s="38"/>
      <c r="HN69" s="38"/>
      <c r="HO69" s="38"/>
      <c r="HP69" s="38"/>
      <c r="HQ69" s="38"/>
      <c r="HR69" s="38"/>
      <c r="HS69" s="38"/>
      <c r="HT69" s="38"/>
      <c r="HU69" s="38"/>
      <c r="HV69" s="38"/>
      <c r="HW69" s="38"/>
      <c r="HX69" s="38"/>
      <c r="HY69" s="38"/>
      <c r="HZ69" s="38"/>
      <c r="IA69" s="38"/>
      <c r="IB69" s="38"/>
      <c r="IC69" s="38"/>
      <c r="ID69" s="38"/>
      <c r="IE69" s="38"/>
      <c r="IF69" s="38"/>
      <c r="IG69" s="38"/>
      <c r="IH69" s="38"/>
      <c r="II69" s="38"/>
      <c r="IJ69" s="38"/>
      <c r="IK69" s="38"/>
      <c r="IL69" s="38"/>
      <c r="IM69" s="38"/>
      <c r="IN69" s="38"/>
      <c r="IO69" s="38"/>
      <c r="IP69" s="38"/>
      <c r="IQ69" s="38"/>
      <c r="IR69" s="38"/>
      <c r="IS69" s="38"/>
      <c r="IT69" s="38"/>
      <c r="IU69" s="38"/>
      <c r="IV69" s="38"/>
      <c r="IW69" s="38"/>
      <c r="IX69" s="38"/>
      <c r="IY69" s="38"/>
      <c r="IZ69" s="38"/>
      <c r="JA69" s="38"/>
      <c r="JB69" s="38"/>
      <c r="JC69" s="38"/>
      <c r="JD69" s="38"/>
      <c r="JE69" s="38"/>
      <c r="JF69" s="38"/>
      <c r="JG69" s="38"/>
      <c r="JH69" s="38"/>
      <c r="JI69" s="38"/>
      <c r="JJ69" s="38"/>
      <c r="JK69" s="38"/>
      <c r="JL69" s="38"/>
      <c r="JM69" s="38"/>
      <c r="JN69" s="38"/>
      <c r="JO69" s="38"/>
      <c r="JP69" s="38"/>
      <c r="JQ69" s="38"/>
      <c r="JR69" s="38"/>
      <c r="JS69" s="38"/>
      <c r="JT69" s="38"/>
      <c r="JU69" s="38"/>
      <c r="JV69" s="38"/>
      <c r="JW69" s="38"/>
      <c r="JX69" s="38"/>
      <c r="JY69" s="38"/>
      <c r="JZ69" s="38"/>
      <c r="KA69" s="38"/>
      <c r="KB69" s="38"/>
      <c r="KC69" s="38"/>
      <c r="KD69" s="38"/>
      <c r="KE69" s="38"/>
      <c r="KF69" s="38"/>
      <c r="KG69" s="38"/>
      <c r="KH69" s="38"/>
      <c r="KI69" s="38"/>
      <c r="KJ69" s="38"/>
      <c r="KK69" s="38"/>
      <c r="KL69" s="38"/>
      <c r="KM69" s="38"/>
      <c r="KN69" s="38"/>
      <c r="KO69" s="38"/>
      <c r="KP69" s="38"/>
      <c r="KQ69" s="38"/>
      <c r="KR69" s="38"/>
      <c r="KS69" s="38"/>
      <c r="KT69" s="38"/>
      <c r="KU69" s="38"/>
      <c r="KV69" s="38"/>
      <c r="KW69" s="38"/>
      <c r="KX69" s="38"/>
      <c r="KY69" s="38"/>
      <c r="KZ69" s="38"/>
      <c r="LA69" s="38"/>
      <c r="LB69" s="38"/>
      <c r="LC69" s="38"/>
      <c r="LD69" s="38"/>
      <c r="LE69" s="38"/>
      <c r="LF69" s="38"/>
      <c r="LG69" s="38"/>
      <c r="LH69" s="38"/>
      <c r="LI69" s="38"/>
      <c r="LJ69" s="38"/>
      <c r="LK69" s="38"/>
      <c r="LL69" s="38"/>
      <c r="LM69" s="38"/>
      <c r="LN69" s="38"/>
      <c r="LO69" s="38"/>
      <c r="LP69" s="38"/>
      <c r="LQ69" s="38"/>
      <c r="LR69" s="38"/>
      <c r="LS69" s="38"/>
      <c r="LT69" s="38"/>
      <c r="LU69" s="38"/>
      <c r="LV69" s="38"/>
      <c r="LW69" s="38"/>
      <c r="LX69" s="38"/>
      <c r="LY69" s="38"/>
      <c r="LZ69" s="38"/>
      <c r="MA69" s="38"/>
      <c r="MB69" s="38"/>
      <c r="MC69" s="38"/>
      <c r="MD69" s="38"/>
      <c r="ME69" s="38"/>
      <c r="MF69" s="38"/>
      <c r="MG69" s="38"/>
      <c r="MH69" s="38"/>
      <c r="MI69" s="38"/>
      <c r="MJ69" s="38"/>
      <c r="MK69" s="38"/>
      <c r="ML69" s="38"/>
      <c r="MM69" s="38"/>
      <c r="MN69" s="38"/>
      <c r="MO69" s="38"/>
      <c r="MP69" s="38"/>
      <c r="MQ69" s="38"/>
      <c r="MR69" s="38"/>
      <c r="MS69" s="38"/>
      <c r="MT69" s="38"/>
      <c r="MU69" s="38"/>
      <c r="MV69" s="38"/>
      <c r="MW69" s="38"/>
      <c r="MX69" s="38"/>
      <c r="MY69" s="38"/>
      <c r="MZ69" s="38"/>
      <c r="NA69" s="38"/>
      <c r="NB69" s="38"/>
      <c r="NC69" s="38"/>
      <c r="ND69" s="38"/>
      <c r="NE69" s="38"/>
      <c r="NF69" s="38"/>
      <c r="NG69" s="38"/>
      <c r="NH69" s="38"/>
      <c r="NI69" s="38"/>
      <c r="NJ69" s="38"/>
      <c r="NK69" s="38"/>
      <c r="NL69" s="38"/>
      <c r="NM69" s="38"/>
      <c r="NN69" s="38"/>
      <c r="NO69" s="38"/>
      <c r="NP69" s="38"/>
      <c r="NQ69" s="38"/>
      <c r="NR69" s="38"/>
      <c r="NS69" s="38"/>
      <c r="NT69" s="38"/>
      <c r="NU69" s="38"/>
      <c r="NV69" s="38"/>
      <c r="NW69" s="38"/>
      <c r="NX69" s="38"/>
      <c r="NY69" s="38"/>
      <c r="NZ69" s="38"/>
      <c r="OA69" s="38"/>
      <c r="OB69" s="38"/>
      <c r="OC69" s="38"/>
      <c r="OD69" s="38"/>
      <c r="OE69" s="38"/>
      <c r="OF69" s="38"/>
      <c r="OG69" s="38"/>
      <c r="OH69" s="38"/>
      <c r="OI69" s="38"/>
      <c r="OJ69" s="38"/>
      <c r="OK69" s="38"/>
      <c r="OL69" s="38"/>
      <c r="OM69" s="38"/>
      <c r="ON69" s="38"/>
      <c r="OO69" s="38"/>
      <c r="OP69" s="38"/>
      <c r="OQ69" s="38"/>
      <c r="OR69" s="38"/>
      <c r="OS69" s="38"/>
      <c r="OT69" s="38"/>
      <c r="OU69" s="38"/>
      <c r="OV69" s="38"/>
      <c r="OW69" s="38"/>
      <c r="OX69" s="38"/>
      <c r="OY69" s="38"/>
      <c r="OZ69" s="38"/>
      <c r="PA69" s="38"/>
      <c r="PB69" s="38"/>
      <c r="PC69" s="38"/>
      <c r="PD69" s="38"/>
      <c r="PE69" s="38"/>
      <c r="PF69" s="38"/>
      <c r="PG69" s="38"/>
      <c r="PH69" s="38"/>
      <c r="PI69" s="38"/>
      <c r="PJ69" s="38"/>
      <c r="PK69" s="38"/>
      <c r="PL69" s="38"/>
      <c r="PM69" s="38"/>
      <c r="PN69" s="38"/>
      <c r="PO69" s="38"/>
      <c r="PP69" s="38"/>
      <c r="PQ69" s="38"/>
      <c r="PR69" s="38"/>
      <c r="PS69" s="38"/>
      <c r="PT69" s="38"/>
      <c r="PU69" s="38"/>
      <c r="PV69" s="38"/>
      <c r="PW69" s="38"/>
      <c r="PX69" s="38"/>
      <c r="PY69" s="38"/>
      <c r="PZ69" s="38"/>
      <c r="QA69" s="38"/>
      <c r="QB69" s="38"/>
      <c r="QC69" s="38"/>
      <c r="QD69" s="38"/>
      <c r="QE69" s="38"/>
      <c r="QF69" s="38"/>
      <c r="QG69" s="38"/>
      <c r="QH69" s="38"/>
      <c r="QI69" s="38"/>
      <c r="QJ69" s="38"/>
      <c r="QK69" s="38"/>
      <c r="QL69" s="38"/>
      <c r="QM69" s="38"/>
      <c r="QN69" s="38"/>
      <c r="QO69" s="38"/>
      <c r="QP69" s="38"/>
      <c r="QQ69" s="38"/>
      <c r="QR69" s="38"/>
      <c r="QS69" s="38"/>
      <c r="QT69" s="38"/>
      <c r="QU69" s="38"/>
      <c r="QV69" s="38"/>
      <c r="QW69" s="38"/>
      <c r="QX69" s="38"/>
      <c r="QY69" s="38"/>
      <c r="QZ69" s="38"/>
      <c r="RA69" s="38"/>
      <c r="RB69" s="38"/>
      <c r="RC69" s="38"/>
      <c r="RD69" s="38"/>
      <c r="RE69" s="38"/>
      <c r="RF69" s="38"/>
      <c r="RG69" s="38"/>
      <c r="RH69" s="38"/>
      <c r="RI69" s="38"/>
      <c r="RJ69" s="38"/>
      <c r="RK69" s="38"/>
      <c r="RL69" s="38"/>
      <c r="RM69" s="38"/>
      <c r="RN69" s="38"/>
      <c r="RO69" s="38"/>
      <c r="RP69" s="38"/>
      <c r="RQ69" s="38"/>
      <c r="RR69" s="38"/>
      <c r="RS69" s="38"/>
      <c r="RT69" s="38"/>
      <c r="RU69" s="38"/>
      <c r="RV69" s="38"/>
      <c r="RW69" s="38"/>
      <c r="RX69" s="38"/>
      <c r="RY69" s="38"/>
      <c r="RZ69" s="38"/>
      <c r="SA69" s="38"/>
      <c r="SB69" s="38"/>
      <c r="SC69" s="38"/>
      <c r="SD69" s="38"/>
      <c r="SE69" s="38"/>
      <c r="SF69" s="38"/>
      <c r="SG69" s="38"/>
      <c r="SH69" s="38"/>
      <c r="SI69" s="38"/>
      <c r="SJ69" s="38"/>
      <c r="SK69" s="38"/>
      <c r="SL69" s="38"/>
      <c r="SM69" s="38"/>
      <c r="SN69" s="38"/>
      <c r="SO69" s="38"/>
      <c r="SP69" s="38"/>
      <c r="SQ69" s="38"/>
      <c r="SR69" s="38"/>
      <c r="SS69" s="38"/>
      <c r="ST69" s="38"/>
      <c r="SU69" s="38"/>
      <c r="SV69" s="38"/>
      <c r="SW69" s="38"/>
      <c r="SX69" s="38"/>
      <c r="SY69" s="38"/>
      <c r="SZ69" s="38"/>
      <c r="TA69" s="38"/>
      <c r="TB69" s="38"/>
      <c r="TC69" s="38"/>
      <c r="TD69" s="38"/>
      <c r="TE69" s="38"/>
      <c r="TF69" s="38"/>
      <c r="TG69" s="38"/>
      <c r="TH69" s="38"/>
      <c r="TI69" s="38"/>
      <c r="TJ69" s="38"/>
      <c r="TK69" s="38"/>
      <c r="TL69" s="38"/>
      <c r="TM69" s="38"/>
      <c r="TN69" s="38"/>
      <c r="TO69" s="38"/>
      <c r="TP69" s="38"/>
      <c r="TQ69" s="38"/>
      <c r="TR69" s="38"/>
      <c r="TS69" s="38"/>
      <c r="TT69" s="38"/>
      <c r="TU69" s="38"/>
      <c r="TV69" s="38"/>
      <c r="TW69" s="38"/>
      <c r="TX69" s="38"/>
      <c r="TY69" s="38"/>
      <c r="TZ69" s="38"/>
      <c r="UA69" s="38"/>
      <c r="UB69" s="38"/>
      <c r="UC69" s="38"/>
      <c r="UD69" s="38"/>
      <c r="UE69" s="38"/>
      <c r="UF69" s="38"/>
      <c r="UG69" s="38"/>
      <c r="UH69" s="38"/>
      <c r="UI69" s="38"/>
      <c r="UJ69" s="38"/>
      <c r="UK69" s="38"/>
      <c r="UL69" s="38"/>
      <c r="UM69" s="38"/>
      <c r="UN69" s="38"/>
      <c r="UO69" s="38"/>
      <c r="UP69" s="38"/>
      <c r="UQ69" s="38"/>
      <c r="UR69" s="38"/>
      <c r="US69" s="38"/>
      <c r="UT69" s="38"/>
      <c r="UU69" s="38"/>
      <c r="UV69" s="38"/>
      <c r="UW69" s="38"/>
      <c r="UX69" s="38"/>
      <c r="UY69" s="38"/>
      <c r="UZ69" s="38"/>
      <c r="VA69" s="38"/>
      <c r="VB69" s="38"/>
      <c r="VC69" s="38"/>
      <c r="VD69" s="38"/>
      <c r="VE69" s="38"/>
      <c r="VF69" s="38"/>
      <c r="VG69" s="38"/>
      <c r="VH69" s="38"/>
      <c r="VI69" s="38"/>
      <c r="VJ69" s="38"/>
      <c r="VK69" s="38"/>
      <c r="VL69" s="38"/>
      <c r="VM69" s="38"/>
      <c r="VN69" s="38"/>
      <c r="VO69" s="38"/>
      <c r="VP69" s="38"/>
      <c r="VQ69" s="38"/>
      <c r="VR69" s="38"/>
      <c r="VS69" s="38"/>
      <c r="VT69" s="38"/>
      <c r="VU69" s="38"/>
      <c r="VV69" s="38"/>
      <c r="VW69" s="38"/>
      <c r="VX69" s="38"/>
      <c r="VY69" s="38"/>
      <c r="VZ69" s="38"/>
      <c r="WA69" s="38"/>
      <c r="WB69" s="38"/>
      <c r="WC69" s="38"/>
      <c r="WD69" s="38"/>
      <c r="WE69" s="38"/>
      <c r="WF69" s="38"/>
      <c r="WG69" s="38"/>
      <c r="WH69" s="38"/>
      <c r="WI69" s="38"/>
      <c r="WJ69" s="38"/>
      <c r="WK69" s="38"/>
      <c r="WL69" s="38"/>
      <c r="WM69" s="38"/>
      <c r="WN69" s="38"/>
      <c r="WO69" s="38"/>
      <c r="WP69" s="38"/>
      <c r="WQ69" s="38"/>
      <c r="WR69" s="38"/>
      <c r="WS69" s="38"/>
      <c r="WT69" s="38"/>
      <c r="WU69" s="38"/>
      <c r="WV69" s="38"/>
      <c r="WW69" s="38"/>
      <c r="WX69" s="38"/>
      <c r="WY69" s="38"/>
      <c r="WZ69" s="38"/>
      <c r="XA69" s="38"/>
      <c r="XB69" s="38"/>
      <c r="XC69" s="38"/>
      <c r="XD69" s="38"/>
      <c r="XE69" s="38"/>
      <c r="XF69" s="38"/>
      <c r="XG69" s="38"/>
      <c r="XH69" s="38"/>
      <c r="XI69" s="38"/>
      <c r="XJ69" s="38"/>
      <c r="XK69" s="38"/>
      <c r="XL69" s="38"/>
      <c r="XM69" s="38"/>
      <c r="XN69" s="38"/>
      <c r="XO69" s="38"/>
      <c r="XP69" s="38"/>
      <c r="XQ69" s="38"/>
      <c r="XR69" s="38"/>
      <c r="XS69" s="38"/>
      <c r="XT69" s="38"/>
      <c r="XU69" s="38"/>
      <c r="XV69" s="38"/>
      <c r="XW69" s="38"/>
      <c r="XX69" s="38"/>
      <c r="XY69" s="38"/>
      <c r="XZ69" s="38"/>
      <c r="YA69" s="38"/>
      <c r="YB69" s="38"/>
      <c r="YC69" s="38"/>
      <c r="YD69" s="38"/>
      <c r="YE69" s="38"/>
      <c r="YF69" s="38"/>
      <c r="YG69" s="38"/>
      <c r="YH69" s="38"/>
      <c r="YI69" s="38"/>
      <c r="YJ69" s="38"/>
      <c r="YK69" s="38"/>
      <c r="YL69" s="38"/>
      <c r="YM69" s="38"/>
      <c r="YN69" s="38"/>
      <c r="YO69" s="38"/>
      <c r="YP69" s="38"/>
      <c r="YQ69" s="38"/>
      <c r="YR69" s="38"/>
      <c r="YS69" s="38"/>
      <c r="YT69" s="38"/>
      <c r="YU69" s="38"/>
      <c r="YV69" s="38"/>
      <c r="YW69" s="38"/>
      <c r="YX69" s="38"/>
      <c r="YY69" s="38"/>
      <c r="YZ69" s="38"/>
      <c r="ZA69" s="38"/>
      <c r="ZB69" s="38"/>
      <c r="ZC69" s="38"/>
      <c r="ZD69" s="38"/>
      <c r="ZE69" s="38"/>
      <c r="ZF69" s="38"/>
      <c r="ZG69" s="38"/>
      <c r="ZH69" s="38"/>
      <c r="ZI69" s="38"/>
      <c r="ZJ69" s="38"/>
      <c r="ZK69" s="38"/>
      <c r="ZL69" s="38"/>
      <c r="ZM69" s="38"/>
      <c r="ZN69" s="38"/>
      <c r="ZO69" s="38"/>
      <c r="ZP69" s="38"/>
      <c r="ZQ69" s="38"/>
      <c r="ZR69" s="38"/>
      <c r="ZS69" s="38"/>
      <c r="ZT69" s="38"/>
      <c r="ZU69" s="38"/>
      <c r="ZV69" s="38"/>
      <c r="ZW69" s="38"/>
      <c r="ZX69" s="38"/>
      <c r="ZY69" s="38"/>
      <c r="ZZ69" s="38"/>
      <c r="AAA69" s="38"/>
      <c r="AAB69" s="38"/>
      <c r="AAC69" s="38"/>
      <c r="AAD69" s="38"/>
      <c r="AAE69" s="38"/>
      <c r="AAF69" s="38"/>
      <c r="AAG69" s="38"/>
      <c r="AAH69" s="38"/>
      <c r="AAI69" s="38"/>
      <c r="AAJ69" s="38"/>
      <c r="AAK69" s="38"/>
      <c r="AAL69" s="38"/>
      <c r="AAM69" s="38"/>
      <c r="AAN69" s="38"/>
      <c r="AAO69" s="38"/>
      <c r="AAP69" s="38"/>
      <c r="AAQ69" s="38"/>
      <c r="AAR69" s="38"/>
      <c r="AAS69" s="38"/>
      <c r="AAT69" s="38"/>
      <c r="AAU69" s="38"/>
      <c r="AAV69" s="38"/>
      <c r="AAW69" s="38"/>
      <c r="AAX69" s="38"/>
      <c r="AAY69" s="38"/>
      <c r="AAZ69" s="38"/>
      <c r="ABA69" s="38"/>
      <c r="ABB69" s="38"/>
      <c r="ABC69" s="38"/>
      <c r="ABD69" s="38"/>
      <c r="ABE69" s="38"/>
      <c r="ABF69" s="38"/>
      <c r="ABG69" s="38"/>
      <c r="ABH69" s="38"/>
      <c r="ABI69" s="38"/>
      <c r="ABJ69" s="38"/>
      <c r="ABK69" s="38"/>
      <c r="ABL69" s="38"/>
      <c r="ABM69" s="38"/>
      <c r="ABN69" s="38"/>
      <c r="ABO69" s="38"/>
      <c r="ABP69" s="38"/>
      <c r="ABQ69" s="38"/>
      <c r="ABR69" s="38"/>
      <c r="ABS69" s="38"/>
      <c r="ABT69" s="38"/>
      <c r="ABU69" s="38"/>
      <c r="ABV69" s="38"/>
      <c r="ABW69" s="38"/>
      <c r="ABX69" s="38"/>
      <c r="ABY69" s="38"/>
      <c r="ABZ69" s="38"/>
      <c r="ACA69" s="38"/>
      <c r="ACB69" s="38"/>
      <c r="ACC69" s="38"/>
      <c r="ACD69" s="38"/>
      <c r="ACE69" s="38"/>
      <c r="ACF69" s="38"/>
      <c r="ACG69" s="38"/>
      <c r="ACH69" s="38"/>
      <c r="ACI69" s="38"/>
      <c r="ACJ69" s="38"/>
      <c r="ACK69" s="38"/>
      <c r="ACL69" s="38"/>
      <c r="ACM69" s="38"/>
      <c r="ACN69" s="38"/>
      <c r="ACO69" s="38"/>
      <c r="ACP69" s="38"/>
      <c r="ACQ69" s="38"/>
      <c r="ACR69" s="38"/>
      <c r="ACS69" s="38"/>
      <c r="ACT69" s="38"/>
      <c r="ACU69" s="38"/>
      <c r="ACV69" s="38"/>
      <c r="ACW69" s="38"/>
      <c r="ACX69" s="38"/>
      <c r="ACY69" s="38"/>
      <c r="ACZ69" s="38"/>
      <c r="ADA69" s="38"/>
      <c r="ADB69" s="38"/>
      <c r="ADC69" s="38"/>
      <c r="ADD69" s="38"/>
      <c r="ADE69" s="38"/>
      <c r="ADF69" s="38"/>
      <c r="ADG69" s="38"/>
      <c r="ADH69" s="38"/>
      <c r="ADI69" s="38"/>
      <c r="ADJ69" s="38"/>
      <c r="ADK69" s="38"/>
      <c r="ADL69" s="38"/>
      <c r="ADM69" s="38"/>
      <c r="ADN69" s="38"/>
      <c r="ADO69" s="38"/>
      <c r="ADP69" s="38"/>
      <c r="ADQ69" s="38"/>
      <c r="ADR69" s="38"/>
      <c r="ADS69" s="38"/>
      <c r="ADT69" s="38"/>
      <c r="ADU69" s="38"/>
      <c r="ADV69" s="38"/>
      <c r="ADW69" s="38"/>
      <c r="ADX69" s="38"/>
      <c r="ADY69" s="38"/>
      <c r="ADZ69" s="38"/>
      <c r="AEA69" s="38"/>
      <c r="AEB69" s="38"/>
      <c r="AEC69" s="38"/>
      <c r="AED69" s="38"/>
      <c r="AEE69" s="38"/>
      <c r="AEF69" s="38"/>
      <c r="AEG69" s="38"/>
      <c r="AEH69" s="38"/>
      <c r="AEI69" s="38"/>
      <c r="AEJ69" s="38"/>
      <c r="AEK69" s="38"/>
      <c r="AEL69" s="38"/>
      <c r="AEM69" s="38"/>
      <c r="AEN69" s="38"/>
      <c r="AEO69" s="38"/>
      <c r="AEP69" s="38"/>
      <c r="AEQ69" s="38"/>
      <c r="AER69" s="38"/>
      <c r="AES69" s="38"/>
      <c r="AET69" s="38"/>
      <c r="AEU69" s="38"/>
      <c r="AEV69" s="38"/>
      <c r="AEW69" s="38"/>
      <c r="AEX69" s="38"/>
      <c r="AEY69" s="38"/>
      <c r="AEZ69" s="38"/>
      <c r="AFA69" s="38"/>
      <c r="AFB69" s="38"/>
      <c r="AFC69" s="38"/>
      <c r="AFD69" s="38"/>
      <c r="AFE69" s="38"/>
      <c r="AFF69" s="38"/>
      <c r="AFG69" s="38"/>
      <c r="AFH69" s="38"/>
      <c r="AFI69" s="38"/>
      <c r="AFJ69" s="38"/>
      <c r="AFK69" s="38"/>
      <c r="AFL69" s="38"/>
      <c r="AFM69" s="38"/>
      <c r="AFN69" s="38"/>
      <c r="AFO69" s="38"/>
      <c r="AFP69" s="38"/>
      <c r="AFQ69" s="38"/>
      <c r="AFR69" s="38"/>
      <c r="AFS69" s="38"/>
      <c r="AFT69" s="38"/>
      <c r="AFU69" s="38"/>
      <c r="AFV69" s="38"/>
      <c r="AFW69" s="38"/>
      <c r="AFX69" s="38"/>
      <c r="AFY69" s="38"/>
      <c r="AFZ69" s="38"/>
      <c r="AGA69" s="38"/>
      <c r="AGB69" s="38"/>
      <c r="AGC69" s="38"/>
      <c r="AGD69" s="38"/>
      <c r="AGE69" s="38"/>
      <c r="AGF69" s="38"/>
      <c r="AGG69" s="38"/>
      <c r="AGH69" s="38"/>
      <c r="AGI69" s="38"/>
      <c r="AGJ69" s="38"/>
      <c r="AGK69" s="38"/>
      <c r="AGL69" s="38"/>
      <c r="AGM69" s="38"/>
      <c r="AGN69" s="38"/>
      <c r="AGO69" s="38"/>
      <c r="AGP69" s="38"/>
      <c r="AGQ69" s="38"/>
      <c r="AGR69" s="38"/>
      <c r="AGS69" s="38"/>
      <c r="AGT69" s="38"/>
      <c r="AGU69" s="38"/>
      <c r="AGV69" s="38"/>
      <c r="AGW69" s="38"/>
      <c r="AGX69" s="38"/>
      <c r="AGY69" s="38"/>
      <c r="AGZ69" s="38"/>
      <c r="AHA69" s="38"/>
      <c r="AHB69" s="38"/>
      <c r="AHC69" s="38"/>
      <c r="AHD69" s="38"/>
      <c r="AHE69" s="38"/>
      <c r="AHF69" s="38"/>
      <c r="AHG69" s="38"/>
      <c r="AHH69" s="38"/>
      <c r="AHI69" s="38"/>
      <c r="AHJ69" s="38"/>
      <c r="AHK69" s="38"/>
      <c r="AHL69" s="38"/>
      <c r="AHM69" s="38"/>
      <c r="AHN69" s="38"/>
      <c r="AHO69" s="38"/>
      <c r="AHP69" s="38"/>
      <c r="AHQ69" s="38"/>
      <c r="AHR69" s="38"/>
      <c r="AHS69" s="38"/>
      <c r="AHT69" s="38"/>
      <c r="AHU69" s="38"/>
      <c r="AHV69" s="38"/>
      <c r="AHW69" s="38"/>
      <c r="AHX69" s="38"/>
      <c r="AHY69" s="38"/>
      <c r="AHZ69" s="38"/>
      <c r="AIA69" s="38"/>
      <c r="AIB69" s="38"/>
      <c r="AIC69" s="38"/>
      <c r="AID69" s="38"/>
      <c r="AIE69" s="38"/>
      <c r="AIF69" s="38"/>
      <c r="AIG69" s="38"/>
      <c r="AIH69" s="38"/>
      <c r="AII69" s="38"/>
      <c r="AIJ69" s="38"/>
      <c r="AIK69" s="38"/>
      <c r="AIL69" s="38"/>
      <c r="AIM69" s="38"/>
      <c r="AIN69" s="38"/>
      <c r="AIO69" s="38"/>
      <c r="AIP69" s="38"/>
      <c r="AIQ69" s="38"/>
      <c r="AIR69" s="38"/>
      <c r="AIS69" s="38"/>
      <c r="AIT69" s="38"/>
      <c r="AIU69" s="38"/>
      <c r="AIV69" s="38"/>
      <c r="AIW69" s="38"/>
      <c r="AIX69" s="38"/>
      <c r="AIY69" s="38"/>
      <c r="AIZ69" s="38"/>
      <c r="AJA69" s="38"/>
      <c r="AJB69" s="38"/>
      <c r="AJC69" s="38"/>
      <c r="AJD69" s="38"/>
      <c r="AJE69" s="38"/>
      <c r="AJF69" s="38"/>
      <c r="AJG69" s="38"/>
      <c r="AJH69" s="38"/>
      <c r="AJI69" s="38"/>
      <c r="AJJ69" s="38"/>
      <c r="AJK69" s="38"/>
      <c r="AJL69" s="38"/>
      <c r="AJM69" s="38"/>
      <c r="AJN69" s="38"/>
      <c r="AJO69" s="38"/>
      <c r="AJP69" s="38"/>
      <c r="AJQ69" s="38"/>
      <c r="AJR69" s="38"/>
      <c r="AJS69" s="38"/>
      <c r="AJT69" s="38"/>
      <c r="AJU69" s="38"/>
      <c r="AJV69" s="38"/>
      <c r="AJW69" s="38"/>
      <c r="AJX69" s="38"/>
      <c r="AJY69" s="38"/>
      <c r="AJZ69" s="38"/>
      <c r="AKA69" s="38"/>
      <c r="AKB69" s="38"/>
      <c r="AKC69" s="38"/>
      <c r="AKD69" s="38"/>
      <c r="AKE69" s="38"/>
      <c r="AKF69" s="38"/>
      <c r="AKG69" s="38"/>
      <c r="AKH69" s="38"/>
      <c r="AKI69" s="38"/>
      <c r="AKJ69" s="38"/>
      <c r="AKK69" s="38"/>
      <c r="AKL69" s="38"/>
      <c r="AKM69" s="38"/>
      <c r="AKN69" s="38"/>
      <c r="AKO69" s="38"/>
      <c r="AKP69" s="38"/>
      <c r="AKQ69" s="38"/>
      <c r="AKR69" s="38"/>
      <c r="AKS69" s="38"/>
      <c r="AKT69" s="38"/>
      <c r="AKU69" s="38"/>
      <c r="AKV69" s="38"/>
      <c r="AKW69" s="38"/>
      <c r="AKX69" s="38"/>
      <c r="AKY69" s="38"/>
      <c r="AKZ69" s="38"/>
      <c r="ALA69" s="38"/>
      <c r="ALB69" s="38"/>
      <c r="ALC69" s="38"/>
      <c r="ALD69" s="38"/>
      <c r="ALE69" s="38"/>
      <c r="ALF69" s="38"/>
      <c r="ALG69" s="38"/>
      <c r="ALH69" s="38"/>
      <c r="ALI69" s="38"/>
      <c r="ALJ69" s="38"/>
      <c r="ALK69" s="38"/>
      <c r="ALL69" s="38"/>
      <c r="ALM69" s="38"/>
      <c r="ALN69" s="38"/>
      <c r="ALO69" s="38"/>
      <c r="ALP69" s="38"/>
      <c r="ALQ69" s="38"/>
      <c r="ALR69" s="38"/>
      <c r="ALS69" s="38"/>
      <c r="ALT69" s="38"/>
      <c r="ALU69" s="38"/>
      <c r="ALV69" s="38"/>
      <c r="ALW69" s="38"/>
      <c r="ALX69" s="38"/>
      <c r="ALY69" s="38"/>
      <c r="ALZ69" s="38"/>
      <c r="AMA69" s="38"/>
      <c r="AMB69" s="38"/>
      <c r="AMC69" s="38"/>
      <c r="AMD69" s="38"/>
      <c r="AME69" s="38"/>
      <c r="AMF69" s="38"/>
      <c r="AMG69" s="38"/>
      <c r="AMH69" s="38"/>
      <c r="AMI69" s="38"/>
      <c r="AMJ69" s="38"/>
      <c r="AMK69" s="38"/>
      <c r="AML69" s="38"/>
      <c r="AMM69" s="38"/>
      <c r="AMN69" s="38"/>
      <c r="AMO69" s="38"/>
      <c r="AMP69" s="38"/>
      <c r="AMQ69" s="38"/>
      <c r="AMR69" s="38"/>
      <c r="AMS69" s="38"/>
      <c r="AMT69" s="38"/>
      <c r="AMU69" s="38"/>
      <c r="AMV69" s="38"/>
      <c r="AMW69" s="38"/>
      <c r="AMX69" s="38"/>
      <c r="AMY69" s="38"/>
      <c r="AMZ69" s="38"/>
      <c r="ANA69" s="38"/>
      <c r="ANB69" s="38"/>
      <c r="ANC69" s="38"/>
      <c r="AND69" s="38"/>
      <c r="ANE69" s="38"/>
      <c r="ANF69" s="38"/>
      <c r="ANG69" s="38"/>
      <c r="ANH69" s="38"/>
      <c r="ANI69" s="38"/>
      <c r="ANJ69" s="38"/>
      <c r="ANK69" s="38"/>
      <c r="ANL69" s="38"/>
      <c r="ANM69" s="38"/>
      <c r="ANN69" s="38"/>
      <c r="ANO69" s="38"/>
      <c r="ANP69" s="38"/>
      <c r="ANQ69" s="38"/>
      <c r="ANR69" s="38"/>
      <c r="ANS69" s="38"/>
      <c r="ANT69" s="38"/>
      <c r="ANU69" s="38"/>
      <c r="ANV69" s="38"/>
      <c r="ANW69" s="38"/>
      <c r="ANX69" s="38"/>
      <c r="ANY69" s="38"/>
      <c r="ANZ69" s="38"/>
      <c r="AOA69" s="38"/>
      <c r="AOB69" s="38"/>
      <c r="AOC69" s="38"/>
      <c r="AOD69" s="38"/>
      <c r="AOE69" s="38"/>
      <c r="AOF69" s="38"/>
      <c r="AOG69" s="38"/>
      <c r="AOH69" s="38"/>
      <c r="AOI69" s="38"/>
      <c r="AOJ69" s="38"/>
      <c r="AOK69" s="38"/>
      <c r="AOL69" s="38"/>
      <c r="AOM69" s="38"/>
      <c r="AON69" s="38"/>
      <c r="AOO69" s="38"/>
      <c r="AOP69" s="38"/>
      <c r="AOQ69" s="38"/>
      <c r="AOR69" s="38"/>
      <c r="AOS69" s="38"/>
      <c r="AOT69" s="38"/>
      <c r="AOU69" s="38"/>
      <c r="AOV69" s="38"/>
      <c r="AOW69" s="38"/>
      <c r="AOX69" s="38"/>
      <c r="AOY69" s="38"/>
      <c r="AOZ69" s="38"/>
      <c r="APA69" s="38"/>
      <c r="APB69" s="38"/>
      <c r="APC69" s="38"/>
      <c r="APD69" s="38"/>
      <c r="APE69" s="38"/>
      <c r="APF69" s="38"/>
      <c r="APG69" s="38"/>
      <c r="APH69" s="38"/>
      <c r="API69" s="38"/>
      <c r="APJ69" s="38"/>
      <c r="APK69" s="38"/>
      <c r="APL69" s="38"/>
      <c r="APM69" s="38"/>
      <c r="APN69" s="38"/>
      <c r="APO69" s="38"/>
      <c r="APP69" s="38"/>
      <c r="APQ69" s="38"/>
      <c r="APR69" s="38"/>
      <c r="APS69" s="38"/>
      <c r="APT69" s="38"/>
      <c r="APU69" s="38"/>
      <c r="APV69" s="38"/>
      <c r="APW69" s="38"/>
      <c r="APX69" s="38"/>
      <c r="APY69" s="38"/>
      <c r="APZ69" s="38"/>
      <c r="AQA69" s="38"/>
      <c r="AQB69" s="38"/>
      <c r="AQC69" s="38"/>
      <c r="AQD69" s="38"/>
      <c r="AQE69" s="38"/>
      <c r="AQF69" s="38"/>
      <c r="AQG69" s="38"/>
      <c r="AQH69" s="38"/>
      <c r="AQI69" s="38"/>
      <c r="AQJ69" s="38"/>
      <c r="AQK69" s="38"/>
      <c r="AQL69" s="38"/>
      <c r="AQM69" s="38"/>
      <c r="AQN69" s="38"/>
      <c r="AQO69" s="38"/>
      <c r="AQP69" s="38"/>
      <c r="AQQ69" s="38"/>
      <c r="AQR69" s="38"/>
      <c r="AQS69" s="38"/>
      <c r="AQT69" s="38"/>
      <c r="AQU69" s="38"/>
      <c r="AQV69" s="38"/>
      <c r="AQW69" s="38"/>
      <c r="AQX69" s="38"/>
      <c r="AQY69" s="38"/>
      <c r="AQZ69" s="38"/>
      <c r="ARA69" s="38"/>
      <c r="ARB69" s="38"/>
      <c r="ARC69" s="38"/>
      <c r="ARD69" s="38"/>
      <c r="ARE69" s="38"/>
      <c r="ARF69" s="38"/>
      <c r="ARG69" s="38"/>
      <c r="ARH69" s="38"/>
      <c r="ARI69" s="38"/>
      <c r="ARJ69" s="38"/>
      <c r="ARK69" s="38"/>
      <c r="ARL69" s="38"/>
      <c r="ARM69" s="38"/>
      <c r="ARN69" s="38"/>
      <c r="ARO69" s="38"/>
      <c r="ARP69" s="38"/>
      <c r="ARQ69" s="38"/>
      <c r="ARR69" s="38"/>
      <c r="ARS69" s="38"/>
      <c r="ART69" s="38"/>
      <c r="ARU69" s="38"/>
      <c r="ARV69" s="38"/>
      <c r="ARW69" s="38"/>
      <c r="ARX69" s="38"/>
      <c r="ARY69" s="38"/>
      <c r="ARZ69" s="38"/>
      <c r="ASA69" s="38"/>
      <c r="ASB69" s="38"/>
      <c r="ASC69" s="38"/>
      <c r="ASD69" s="38"/>
      <c r="ASE69" s="38"/>
      <c r="ASF69" s="38"/>
      <c r="ASG69" s="38"/>
      <c r="ASH69" s="38"/>
      <c r="ASI69" s="38"/>
      <c r="ASJ69" s="38"/>
      <c r="ASK69" s="38"/>
      <c r="ASL69" s="38"/>
      <c r="ASM69" s="38"/>
      <c r="ASN69" s="38"/>
      <c r="ASO69" s="38"/>
      <c r="ASP69" s="38"/>
      <c r="ASQ69" s="38"/>
      <c r="ASR69" s="38"/>
      <c r="ASS69" s="38"/>
      <c r="AST69" s="38"/>
      <c r="ASU69" s="38"/>
      <c r="ASV69" s="38"/>
      <c r="ASW69" s="38"/>
      <c r="ASX69" s="38"/>
      <c r="ASY69" s="38"/>
      <c r="ASZ69" s="38"/>
      <c r="ATA69" s="38"/>
      <c r="ATB69" s="38"/>
      <c r="ATC69" s="38"/>
      <c r="ATD69" s="38"/>
      <c r="ATE69" s="38"/>
      <c r="ATF69" s="38"/>
      <c r="ATG69" s="38"/>
      <c r="ATH69" s="38"/>
      <c r="ATI69" s="38"/>
      <c r="ATJ69" s="38"/>
      <c r="ATK69" s="38"/>
      <c r="ATL69" s="38"/>
      <c r="ATM69" s="38"/>
      <c r="ATN69" s="38"/>
      <c r="ATO69" s="38"/>
      <c r="ATP69" s="38"/>
      <c r="ATQ69" s="38"/>
      <c r="ATR69" s="38"/>
      <c r="ATS69" s="38"/>
      <c r="ATT69" s="38"/>
      <c r="ATU69" s="38"/>
      <c r="ATV69" s="38"/>
      <c r="ATW69" s="38"/>
      <c r="ATX69" s="38"/>
      <c r="ATY69" s="38"/>
      <c r="ATZ69" s="38"/>
      <c r="AUA69" s="38"/>
      <c r="AUB69" s="38"/>
      <c r="AUC69" s="38"/>
      <c r="AUD69" s="38"/>
      <c r="AUE69" s="38"/>
      <c r="AUF69" s="38"/>
      <c r="AUG69" s="38"/>
      <c r="AUH69" s="38"/>
      <c r="AUI69" s="38"/>
      <c r="AUJ69" s="38"/>
      <c r="AUK69" s="38"/>
      <c r="AUL69" s="38"/>
      <c r="AUM69" s="38"/>
      <c r="AUN69" s="38"/>
      <c r="AUO69" s="38"/>
      <c r="AUP69" s="38"/>
      <c r="AUQ69" s="38"/>
      <c r="AUR69" s="38"/>
      <c r="AUS69" s="38"/>
      <c r="AUT69" s="38"/>
      <c r="AUU69" s="38"/>
      <c r="AUV69" s="38"/>
      <c r="AUW69" s="38"/>
      <c r="AUX69" s="38"/>
      <c r="AUY69" s="38"/>
      <c r="AUZ69" s="38"/>
      <c r="AVA69" s="38"/>
      <c r="AVB69" s="38"/>
      <c r="AVC69" s="38"/>
      <c r="AVD69" s="38"/>
      <c r="AVE69" s="38"/>
      <c r="AVF69" s="38"/>
      <c r="AVG69" s="38"/>
      <c r="AVH69" s="38"/>
      <c r="AVI69" s="38"/>
      <c r="AVJ69" s="38"/>
      <c r="AVK69" s="38"/>
      <c r="AVL69" s="38"/>
      <c r="AVM69" s="38"/>
      <c r="AVN69" s="38"/>
      <c r="AVO69" s="38"/>
      <c r="AVP69" s="38"/>
      <c r="AVQ69" s="38"/>
      <c r="AVR69" s="38"/>
      <c r="AVS69" s="38"/>
      <c r="AVT69" s="38"/>
      <c r="AVU69" s="38"/>
      <c r="AVV69" s="38"/>
      <c r="AVW69" s="38"/>
      <c r="AVX69" s="38"/>
      <c r="AVY69" s="38"/>
      <c r="AVZ69" s="38"/>
      <c r="AWA69" s="38"/>
      <c r="AWB69" s="38"/>
      <c r="AWC69" s="38"/>
      <c r="AWD69" s="38"/>
      <c r="AWE69" s="38"/>
      <c r="AWF69" s="38"/>
      <c r="AWG69" s="38"/>
      <c r="AWH69" s="38"/>
      <c r="AWI69" s="38"/>
      <c r="AWJ69" s="38"/>
      <c r="AWK69" s="38"/>
      <c r="AWL69" s="38"/>
      <c r="AWM69" s="38"/>
      <c r="AWN69" s="38"/>
      <c r="AWO69" s="38"/>
      <c r="AWP69" s="38"/>
      <c r="AWQ69" s="38"/>
      <c r="AWR69" s="38"/>
      <c r="AWS69" s="38"/>
      <c r="AWT69" s="38"/>
      <c r="AWU69" s="38"/>
      <c r="AWV69" s="38"/>
      <c r="AWW69" s="38"/>
      <c r="AWX69" s="38"/>
      <c r="AWY69" s="38"/>
      <c r="AWZ69" s="38"/>
      <c r="AXA69" s="38"/>
      <c r="AXB69" s="38"/>
      <c r="AXC69" s="38"/>
      <c r="AXD69" s="38"/>
      <c r="AXE69" s="38"/>
      <c r="AXF69" s="38"/>
      <c r="AXG69" s="38"/>
      <c r="AXH69" s="38"/>
      <c r="AXI69" s="38"/>
      <c r="AXJ69" s="38"/>
      <c r="AXK69" s="38"/>
      <c r="AXL69" s="38"/>
      <c r="AXM69" s="38"/>
      <c r="AXN69" s="38"/>
      <c r="AXO69" s="38"/>
      <c r="AXP69" s="38"/>
      <c r="AXQ69" s="38"/>
      <c r="AXR69" s="38"/>
      <c r="AXS69" s="38"/>
      <c r="AXT69" s="38"/>
      <c r="AXU69" s="38"/>
      <c r="AXV69" s="38"/>
      <c r="AXW69" s="38"/>
      <c r="AXX69" s="38"/>
      <c r="AXY69" s="38"/>
      <c r="AXZ69" s="38"/>
      <c r="AYA69" s="38"/>
      <c r="AYB69" s="38"/>
      <c r="AYC69" s="38"/>
      <c r="AYD69" s="38"/>
      <c r="AYE69" s="38"/>
      <c r="AYF69" s="38"/>
      <c r="AYG69" s="38"/>
      <c r="AYH69" s="38"/>
      <c r="AYI69" s="38"/>
      <c r="AYJ69" s="38"/>
      <c r="AYK69" s="38"/>
      <c r="AYL69" s="38"/>
      <c r="AYM69" s="38"/>
      <c r="AYN69" s="38"/>
      <c r="AYO69" s="38"/>
      <c r="AYP69" s="38"/>
      <c r="AYQ69" s="38"/>
      <c r="AYR69" s="38"/>
      <c r="AYS69" s="38"/>
      <c r="AYT69" s="38"/>
      <c r="AYU69" s="38"/>
      <c r="AYV69" s="38"/>
      <c r="AYW69" s="38"/>
      <c r="AYX69" s="38"/>
      <c r="AYY69" s="38"/>
      <c r="AYZ69" s="38"/>
      <c r="AZA69" s="38"/>
      <c r="AZB69" s="38"/>
      <c r="AZC69" s="38"/>
      <c r="AZD69" s="38"/>
      <c r="AZE69" s="38"/>
      <c r="AZF69" s="38"/>
      <c r="AZG69" s="38"/>
      <c r="AZH69" s="38"/>
      <c r="AZI69" s="38"/>
      <c r="AZJ69" s="38"/>
      <c r="AZK69" s="38"/>
      <c r="AZL69" s="38"/>
      <c r="AZM69" s="38"/>
      <c r="AZN69" s="38"/>
      <c r="AZO69" s="38"/>
      <c r="AZP69" s="38"/>
      <c r="AZQ69" s="38"/>
      <c r="AZR69" s="38"/>
      <c r="AZS69" s="38"/>
      <c r="AZT69" s="38"/>
      <c r="AZU69" s="38"/>
      <c r="AZV69" s="38"/>
      <c r="AZW69" s="38"/>
      <c r="AZX69" s="38"/>
      <c r="AZY69" s="38"/>
      <c r="AZZ69" s="38"/>
      <c r="BAA69" s="38"/>
      <c r="BAB69" s="38"/>
      <c r="BAC69" s="38"/>
      <c r="BAD69" s="38"/>
      <c r="BAE69" s="38"/>
      <c r="BAF69" s="38"/>
      <c r="BAG69" s="38"/>
      <c r="BAH69" s="38"/>
      <c r="BAI69" s="38"/>
      <c r="BAJ69" s="38"/>
      <c r="BAK69" s="38"/>
      <c r="BAL69" s="38"/>
      <c r="BAM69" s="38"/>
      <c r="BAN69" s="38"/>
      <c r="BAO69" s="38"/>
      <c r="BAP69" s="38"/>
      <c r="BAQ69" s="38"/>
      <c r="BAR69" s="38"/>
      <c r="BAS69" s="38"/>
      <c r="BAT69" s="38"/>
      <c r="BAU69" s="38"/>
      <c r="BAV69" s="38"/>
      <c r="BAW69" s="38"/>
      <c r="BAX69" s="38"/>
      <c r="BAY69" s="38"/>
      <c r="BAZ69" s="38"/>
      <c r="BBA69" s="38"/>
      <c r="BBB69" s="38"/>
      <c r="BBC69" s="38"/>
      <c r="BBD69" s="38"/>
      <c r="BBE69" s="38"/>
      <c r="BBF69" s="38"/>
      <c r="BBG69" s="38"/>
      <c r="BBH69" s="38"/>
      <c r="BBI69" s="38"/>
      <c r="BBJ69" s="38"/>
      <c r="BBK69" s="38"/>
      <c r="BBL69" s="38"/>
      <c r="BBM69" s="38"/>
      <c r="BBN69" s="38"/>
      <c r="BBO69" s="38"/>
      <c r="BBP69" s="38"/>
      <c r="BBQ69" s="38"/>
      <c r="BBR69" s="38"/>
      <c r="BBS69" s="38"/>
      <c r="BBT69" s="38"/>
      <c r="BBU69" s="38"/>
      <c r="BBV69" s="38"/>
      <c r="BBW69" s="38"/>
      <c r="BBX69" s="38"/>
      <c r="BBY69" s="38"/>
      <c r="BBZ69" s="38"/>
      <c r="BCA69" s="38"/>
      <c r="BCB69" s="38"/>
      <c r="BCC69" s="38"/>
      <c r="BCD69" s="38"/>
      <c r="BCE69" s="38"/>
      <c r="BCF69" s="38"/>
      <c r="BCG69" s="38"/>
      <c r="BCH69" s="38"/>
      <c r="BCI69" s="38"/>
      <c r="BCJ69" s="38"/>
      <c r="BCK69" s="38"/>
      <c r="BCL69" s="38"/>
      <c r="BCM69" s="38"/>
      <c r="BCN69" s="38"/>
      <c r="BCO69" s="38"/>
      <c r="BCP69" s="38"/>
      <c r="BCQ69" s="38"/>
      <c r="BCR69" s="38"/>
      <c r="BCS69" s="38"/>
      <c r="BCT69" s="38"/>
      <c r="BCU69" s="38"/>
      <c r="BCV69" s="38"/>
      <c r="BCW69" s="38"/>
      <c r="BCX69" s="38"/>
      <c r="BCY69" s="38"/>
      <c r="BCZ69" s="38"/>
      <c r="BDA69" s="38"/>
      <c r="BDB69" s="38"/>
      <c r="BDC69" s="38"/>
      <c r="BDD69" s="38"/>
      <c r="BDE69" s="38"/>
      <c r="BDF69" s="38"/>
      <c r="BDG69" s="38"/>
      <c r="BDH69" s="38"/>
      <c r="BDI69" s="38"/>
      <c r="BDJ69" s="38"/>
      <c r="BDK69" s="38"/>
      <c r="BDL69" s="38"/>
      <c r="BDM69" s="38"/>
      <c r="BDN69" s="38"/>
      <c r="BDO69" s="38"/>
      <c r="BDP69" s="38"/>
      <c r="BDQ69" s="38"/>
      <c r="BDR69" s="38"/>
      <c r="BDS69" s="38"/>
      <c r="BDT69" s="38"/>
      <c r="BDU69" s="38"/>
      <c r="BDV69" s="38"/>
      <c r="BDW69" s="38"/>
      <c r="BDX69" s="38"/>
      <c r="BDY69" s="38"/>
      <c r="BDZ69" s="38"/>
      <c r="BEA69" s="38"/>
      <c r="BEB69" s="38"/>
      <c r="BEC69" s="38"/>
      <c r="BED69" s="38"/>
      <c r="BEE69" s="38"/>
      <c r="BEF69" s="38"/>
      <c r="BEG69" s="38"/>
      <c r="BEH69" s="38"/>
      <c r="BEI69" s="38"/>
      <c r="BEJ69" s="38"/>
      <c r="BEK69" s="38"/>
      <c r="BEL69" s="38"/>
      <c r="BEM69" s="38"/>
      <c r="BEN69" s="38"/>
      <c r="BEO69" s="38"/>
      <c r="BEP69" s="38"/>
      <c r="BEQ69" s="38"/>
      <c r="BER69" s="38"/>
      <c r="BES69" s="38"/>
      <c r="BET69" s="38"/>
      <c r="BEU69" s="38"/>
      <c r="BEV69" s="38"/>
      <c r="BEW69" s="38"/>
      <c r="BEX69" s="38"/>
      <c r="BEY69" s="38"/>
      <c r="BEZ69" s="38"/>
      <c r="BFA69" s="38"/>
      <c r="BFB69" s="38"/>
      <c r="BFC69" s="38"/>
      <c r="BFD69" s="38"/>
      <c r="BFE69" s="38"/>
      <c r="BFF69" s="38"/>
      <c r="BFG69" s="38"/>
      <c r="BFH69" s="38"/>
      <c r="BFI69" s="38"/>
      <c r="BFJ69" s="38"/>
      <c r="BFK69" s="38"/>
      <c r="BFL69" s="38"/>
      <c r="BFM69" s="38"/>
      <c r="BFN69" s="38"/>
      <c r="BFO69" s="38"/>
      <c r="BFP69" s="38"/>
      <c r="BFQ69" s="38"/>
      <c r="BFR69" s="38"/>
      <c r="BFS69" s="38"/>
      <c r="BFT69" s="38"/>
      <c r="BFU69" s="38"/>
      <c r="BFV69" s="38"/>
      <c r="BFW69" s="38"/>
      <c r="BFX69" s="38"/>
      <c r="BFY69" s="38"/>
      <c r="BFZ69" s="38"/>
      <c r="BGA69" s="38"/>
      <c r="BGB69" s="38"/>
      <c r="BGC69" s="38"/>
      <c r="BGD69" s="38"/>
      <c r="BGE69" s="38"/>
      <c r="BGF69" s="38"/>
      <c r="BGG69" s="38"/>
      <c r="BGH69" s="38"/>
      <c r="BGI69" s="38"/>
      <c r="BGJ69" s="38"/>
      <c r="BGK69" s="38"/>
      <c r="BGL69" s="38"/>
      <c r="BGM69" s="38"/>
      <c r="BGN69" s="38"/>
      <c r="BGO69" s="38"/>
      <c r="BGP69" s="38"/>
      <c r="BGQ69" s="38"/>
      <c r="BGR69" s="38"/>
      <c r="BGS69" s="38"/>
      <c r="BGT69" s="38"/>
      <c r="BGU69" s="38"/>
      <c r="BGV69" s="38"/>
      <c r="BGW69" s="38"/>
      <c r="BGX69" s="38"/>
      <c r="BGY69" s="38"/>
      <c r="BGZ69" s="38"/>
      <c r="BHA69" s="38"/>
      <c r="BHB69" s="38"/>
      <c r="BHC69" s="38"/>
      <c r="BHD69" s="38"/>
      <c r="BHE69" s="38"/>
      <c r="BHF69" s="38"/>
      <c r="BHG69" s="38"/>
      <c r="BHH69" s="38"/>
      <c r="BHI69" s="38"/>
      <c r="BHJ69" s="38"/>
      <c r="BHK69" s="38"/>
      <c r="BHL69" s="38"/>
      <c r="BHM69" s="38"/>
      <c r="BHN69" s="38"/>
      <c r="BHO69" s="38"/>
      <c r="BHP69" s="38"/>
      <c r="BHQ69" s="38"/>
      <c r="BHR69" s="38"/>
      <c r="BHS69" s="38"/>
      <c r="BHT69" s="38"/>
      <c r="BHU69" s="38"/>
      <c r="BHV69" s="38"/>
      <c r="BHW69" s="38"/>
      <c r="BHX69" s="38"/>
      <c r="BHY69" s="38"/>
      <c r="BHZ69" s="38"/>
      <c r="BIA69" s="38"/>
      <c r="BIB69" s="38"/>
      <c r="BIC69" s="38"/>
      <c r="BID69" s="38"/>
      <c r="BIE69" s="38"/>
      <c r="BIF69" s="38"/>
      <c r="BIG69" s="38"/>
      <c r="BIH69" s="38"/>
      <c r="BII69" s="38"/>
      <c r="BIJ69" s="38"/>
      <c r="BIK69" s="38"/>
      <c r="BIL69" s="38"/>
      <c r="BIM69" s="38"/>
      <c r="BIN69" s="38"/>
      <c r="BIO69" s="38"/>
      <c r="BIP69" s="38"/>
      <c r="BIQ69" s="38"/>
      <c r="BIR69" s="38"/>
      <c r="BIS69" s="38"/>
      <c r="BIT69" s="38"/>
      <c r="BIU69" s="38"/>
      <c r="BIV69" s="38"/>
      <c r="BIW69" s="38"/>
      <c r="BIX69" s="38"/>
      <c r="BIY69" s="38"/>
      <c r="BIZ69" s="38"/>
      <c r="BJA69" s="38"/>
      <c r="BJB69" s="38"/>
      <c r="BJC69" s="38"/>
      <c r="BJD69" s="38"/>
      <c r="BJE69" s="38"/>
      <c r="BJF69" s="38"/>
      <c r="BJG69" s="38"/>
      <c r="BJH69" s="38"/>
      <c r="BJI69" s="38"/>
      <c r="BJJ69" s="38"/>
      <c r="BJK69" s="38"/>
      <c r="BJL69" s="38"/>
      <c r="BJM69" s="38"/>
      <c r="BJN69" s="38"/>
      <c r="BJO69" s="38"/>
      <c r="BJP69" s="38"/>
      <c r="BJQ69" s="38"/>
      <c r="BJR69" s="38"/>
      <c r="BJS69" s="38"/>
      <c r="BJT69" s="38"/>
      <c r="BJU69" s="38"/>
      <c r="BJV69" s="38"/>
      <c r="BJW69" s="38"/>
      <c r="BJX69" s="38"/>
      <c r="BJY69" s="38"/>
      <c r="BJZ69" s="38"/>
      <c r="BKA69" s="38"/>
      <c r="BKB69" s="38"/>
      <c r="BKC69" s="38"/>
      <c r="BKD69" s="38"/>
      <c r="BKE69" s="38"/>
      <c r="BKF69" s="38"/>
      <c r="BKG69" s="38"/>
      <c r="BKH69" s="38"/>
      <c r="BKI69" s="38"/>
      <c r="BKJ69" s="38"/>
      <c r="BKK69" s="38"/>
      <c r="BKL69" s="38"/>
      <c r="BKM69" s="38"/>
      <c r="BKN69" s="38"/>
      <c r="BKO69" s="38"/>
      <c r="BKP69" s="38"/>
      <c r="BKQ69" s="38"/>
      <c r="BKR69" s="38"/>
      <c r="BKS69" s="38"/>
      <c r="BKT69" s="38"/>
      <c r="BKU69" s="38"/>
      <c r="BKV69" s="38"/>
      <c r="BKW69" s="38"/>
      <c r="BKX69" s="38"/>
      <c r="BKY69" s="38"/>
      <c r="BKZ69" s="38"/>
      <c r="BLA69" s="38"/>
      <c r="BLB69" s="38"/>
      <c r="BLC69" s="38"/>
      <c r="BLD69" s="38"/>
      <c r="BLE69" s="38"/>
      <c r="BLF69" s="38"/>
      <c r="BLG69" s="38"/>
      <c r="BLH69" s="38"/>
      <c r="BLI69" s="38"/>
      <c r="BLJ69" s="38"/>
      <c r="BLK69" s="38"/>
      <c r="BLL69" s="38"/>
      <c r="BLM69" s="38"/>
      <c r="BLN69" s="38"/>
      <c r="BLO69" s="38"/>
      <c r="BLP69" s="38"/>
      <c r="BLQ69" s="38"/>
      <c r="BLR69" s="38"/>
      <c r="BLS69" s="38"/>
      <c r="BLT69" s="38"/>
      <c r="BLU69" s="38"/>
      <c r="BLV69" s="38"/>
      <c r="BLW69" s="38"/>
      <c r="BLX69" s="38"/>
      <c r="BLY69" s="38"/>
      <c r="BLZ69" s="38"/>
      <c r="BMA69" s="38"/>
      <c r="BMB69" s="38"/>
      <c r="BMC69" s="38"/>
      <c r="BMD69" s="38"/>
      <c r="BME69" s="38"/>
      <c r="BMF69" s="38"/>
      <c r="BMG69" s="38"/>
      <c r="BMH69" s="38"/>
      <c r="BMI69" s="38"/>
      <c r="BMJ69" s="38"/>
      <c r="BMK69" s="38"/>
      <c r="BML69" s="38"/>
      <c r="BMM69" s="38"/>
      <c r="BMN69" s="38"/>
      <c r="BMO69" s="38"/>
      <c r="BMP69" s="38"/>
      <c r="BMQ69" s="38"/>
      <c r="BMR69" s="38"/>
      <c r="BMS69" s="38"/>
      <c r="BMT69" s="38"/>
      <c r="BMU69" s="38"/>
      <c r="BMV69" s="38"/>
      <c r="BMW69" s="38"/>
      <c r="BMX69" s="38"/>
      <c r="BMY69" s="38"/>
      <c r="BMZ69" s="38"/>
      <c r="BNA69" s="38"/>
      <c r="BNB69" s="38"/>
      <c r="BNC69" s="38"/>
      <c r="BND69" s="38"/>
      <c r="BNE69" s="38"/>
      <c r="BNF69" s="38"/>
      <c r="BNG69" s="38"/>
      <c r="BNH69" s="38"/>
      <c r="BNI69" s="38"/>
      <c r="BNJ69" s="38"/>
      <c r="BNK69" s="38"/>
      <c r="BNL69" s="38"/>
      <c r="BNM69" s="38"/>
      <c r="BNN69" s="38"/>
      <c r="BNO69" s="38"/>
      <c r="BNP69" s="38"/>
      <c r="BNQ69" s="38"/>
      <c r="BNR69" s="38"/>
      <c r="BNS69" s="38"/>
      <c r="BNT69" s="38"/>
      <c r="BNU69" s="38"/>
      <c r="BNV69" s="38"/>
      <c r="BNW69" s="38"/>
      <c r="BNX69" s="38"/>
      <c r="BNY69" s="38"/>
      <c r="BNZ69" s="38"/>
      <c r="BOA69" s="38"/>
      <c r="BOB69" s="38"/>
      <c r="BOC69" s="38"/>
      <c r="BOD69" s="38"/>
      <c r="BOE69" s="38"/>
      <c r="BOF69" s="38"/>
      <c r="BOG69" s="38"/>
      <c r="BOH69" s="38"/>
      <c r="BOI69" s="38"/>
      <c r="BOJ69" s="38"/>
      <c r="BOK69" s="38"/>
      <c r="BOL69" s="38"/>
      <c r="BOM69" s="38"/>
      <c r="BON69" s="38"/>
      <c r="BOO69" s="38"/>
      <c r="BOP69" s="38"/>
      <c r="BOQ69" s="38"/>
      <c r="BOR69" s="38"/>
      <c r="BOS69" s="38"/>
      <c r="BOT69" s="38"/>
      <c r="BOU69" s="38"/>
      <c r="BOV69" s="38"/>
      <c r="BOW69" s="38"/>
      <c r="BOX69" s="38"/>
      <c r="BOY69" s="38"/>
      <c r="BOZ69" s="38"/>
      <c r="BPA69" s="38"/>
      <c r="BPB69" s="38"/>
      <c r="BPC69" s="38"/>
      <c r="BPD69" s="38"/>
      <c r="BPE69" s="38"/>
      <c r="BPF69" s="38"/>
      <c r="BPG69" s="38"/>
      <c r="BPH69" s="38"/>
      <c r="BPI69" s="38"/>
      <c r="BPJ69" s="38"/>
      <c r="BPK69" s="38"/>
      <c r="BPL69" s="38"/>
      <c r="BPM69" s="38"/>
      <c r="BPN69" s="38"/>
      <c r="BPO69" s="38"/>
      <c r="BPP69" s="38"/>
      <c r="BPQ69" s="38"/>
      <c r="BPR69" s="38"/>
      <c r="BPS69" s="38"/>
      <c r="BPT69" s="38"/>
      <c r="BPU69" s="38"/>
      <c r="BPV69" s="38"/>
      <c r="BPW69" s="38"/>
      <c r="BPX69" s="38"/>
      <c r="BPY69" s="38"/>
      <c r="BPZ69" s="38"/>
      <c r="BQA69" s="38"/>
      <c r="BQB69" s="38"/>
      <c r="BQC69" s="38"/>
      <c r="BQD69" s="38"/>
      <c r="BQE69" s="38"/>
      <c r="BQF69" s="38"/>
      <c r="BQG69" s="38"/>
      <c r="BQH69" s="38"/>
      <c r="BQI69" s="38"/>
      <c r="BQJ69" s="38"/>
      <c r="BQK69" s="38"/>
      <c r="BQL69" s="38"/>
      <c r="BQM69" s="38"/>
      <c r="BQN69" s="38"/>
      <c r="BQO69" s="38"/>
      <c r="BQP69" s="38"/>
      <c r="BQQ69" s="38"/>
      <c r="BQR69" s="38"/>
      <c r="BQS69" s="38"/>
      <c r="BQT69" s="38"/>
      <c r="BQU69" s="38"/>
      <c r="BQV69" s="38"/>
      <c r="BQW69" s="38"/>
      <c r="BQX69" s="38"/>
      <c r="BQY69" s="38"/>
      <c r="BQZ69" s="38"/>
      <c r="BRA69" s="38"/>
      <c r="BRB69" s="38"/>
      <c r="BRC69" s="38"/>
      <c r="BRD69" s="38"/>
      <c r="BRE69" s="38"/>
      <c r="BRF69" s="38"/>
      <c r="BRG69" s="38"/>
      <c r="BRH69" s="38"/>
      <c r="BRI69" s="38"/>
      <c r="BRJ69" s="38"/>
      <c r="BRK69" s="38"/>
      <c r="BRL69" s="38"/>
      <c r="BRM69" s="38"/>
      <c r="BRN69" s="38"/>
      <c r="BRO69" s="38"/>
      <c r="BRP69" s="38"/>
      <c r="BRQ69" s="38"/>
      <c r="BRR69" s="38"/>
      <c r="BRS69" s="38"/>
      <c r="BRT69" s="38"/>
      <c r="BRU69" s="38"/>
      <c r="BRV69" s="38"/>
      <c r="BRW69" s="38"/>
      <c r="BRX69" s="38"/>
      <c r="BRY69" s="38"/>
      <c r="BRZ69" s="38"/>
      <c r="BSA69" s="38"/>
      <c r="BSB69" s="38"/>
      <c r="BSC69" s="38"/>
      <c r="BSD69" s="38"/>
      <c r="BSE69" s="38"/>
      <c r="BSF69" s="38"/>
      <c r="BSG69" s="38"/>
      <c r="BSH69" s="38"/>
      <c r="BSI69" s="38"/>
      <c r="BSJ69" s="38"/>
      <c r="BSK69" s="38"/>
      <c r="BSL69" s="38"/>
      <c r="BSM69" s="38"/>
      <c r="BSN69" s="38"/>
      <c r="BSO69" s="38"/>
      <c r="BSP69" s="38"/>
      <c r="BSQ69" s="38"/>
      <c r="BSR69" s="38"/>
      <c r="BSS69" s="38"/>
      <c r="BST69" s="38"/>
      <c r="BSU69" s="38"/>
      <c r="BSV69" s="38"/>
      <c r="BSW69" s="38"/>
      <c r="BSX69" s="38"/>
      <c r="BSY69" s="38"/>
      <c r="BSZ69" s="38"/>
      <c r="BTA69" s="38"/>
      <c r="BTB69" s="38"/>
      <c r="BTC69" s="38"/>
      <c r="BTD69" s="38"/>
      <c r="BTE69" s="38"/>
      <c r="BTF69" s="38"/>
      <c r="BTG69" s="38"/>
      <c r="BTH69" s="38"/>
      <c r="BTI69" s="38"/>
      <c r="BTJ69" s="38"/>
      <c r="BTK69" s="38"/>
      <c r="BTL69" s="38"/>
      <c r="BTM69" s="38"/>
      <c r="BTN69" s="38"/>
      <c r="BTO69" s="38"/>
      <c r="BTP69" s="38"/>
      <c r="BTQ69" s="38"/>
      <c r="BTR69" s="38"/>
      <c r="BTS69" s="38"/>
      <c r="BTT69" s="38"/>
      <c r="BTU69" s="38"/>
      <c r="BTV69" s="38"/>
      <c r="BTW69" s="38"/>
      <c r="BTX69" s="38"/>
      <c r="BTY69" s="38"/>
      <c r="BTZ69" s="38"/>
      <c r="BUA69" s="38"/>
      <c r="BUB69" s="38"/>
      <c r="BUC69" s="38"/>
      <c r="BUD69" s="38"/>
      <c r="BUE69" s="38"/>
      <c r="BUF69" s="38"/>
      <c r="BUG69" s="38"/>
      <c r="BUH69" s="38"/>
      <c r="BUI69" s="38"/>
      <c r="BUJ69" s="38"/>
      <c r="BUK69" s="38"/>
      <c r="BUL69" s="38"/>
      <c r="BUM69" s="38"/>
      <c r="BUN69" s="38"/>
      <c r="BUO69" s="38"/>
      <c r="BUP69" s="38"/>
      <c r="BUQ69" s="38"/>
      <c r="BUR69" s="38"/>
      <c r="BUS69" s="38"/>
      <c r="BUT69" s="38"/>
      <c r="BUU69" s="38"/>
      <c r="BUV69" s="38"/>
      <c r="BUW69" s="38"/>
      <c r="BUX69" s="38"/>
      <c r="BUY69" s="38"/>
      <c r="BUZ69" s="38"/>
      <c r="BVA69" s="38"/>
      <c r="BVB69" s="38"/>
      <c r="BVC69" s="38"/>
      <c r="BVD69" s="38"/>
      <c r="BVE69" s="38"/>
      <c r="BVF69" s="38"/>
      <c r="BVG69" s="38"/>
      <c r="BVH69" s="38"/>
      <c r="BVI69" s="38"/>
      <c r="BVJ69" s="38"/>
      <c r="BVK69" s="38"/>
      <c r="BVL69" s="38"/>
      <c r="BVM69" s="38"/>
      <c r="BVN69" s="38"/>
      <c r="BVO69" s="38"/>
      <c r="BVP69" s="38"/>
      <c r="BVQ69" s="38"/>
      <c r="BVR69" s="38"/>
      <c r="BVS69" s="38"/>
      <c r="BVT69" s="38"/>
      <c r="BVU69" s="38"/>
      <c r="BVV69" s="38"/>
      <c r="BVW69" s="38"/>
      <c r="BVX69" s="38"/>
      <c r="BVY69" s="38"/>
      <c r="BVZ69" s="38"/>
      <c r="BWA69" s="38"/>
      <c r="BWB69" s="38"/>
      <c r="BWC69" s="38"/>
      <c r="BWD69" s="38"/>
      <c r="BWE69" s="38"/>
      <c r="BWF69" s="38"/>
      <c r="BWG69" s="38"/>
      <c r="BWH69" s="38"/>
      <c r="BWI69" s="38"/>
      <c r="BWJ69" s="38"/>
      <c r="BWK69" s="38"/>
      <c r="BWL69" s="38"/>
      <c r="BWM69" s="38"/>
      <c r="BWN69" s="38"/>
      <c r="BWO69" s="38"/>
      <c r="BWP69" s="38"/>
      <c r="BWQ69" s="38"/>
      <c r="BWR69" s="38"/>
      <c r="BWS69" s="38"/>
      <c r="BWT69" s="38"/>
      <c r="BWU69" s="38"/>
      <c r="BWV69" s="38"/>
      <c r="BWW69" s="38"/>
      <c r="BWX69" s="38"/>
      <c r="BWY69" s="38"/>
      <c r="BWZ69" s="38"/>
      <c r="BXA69" s="38"/>
      <c r="BXB69" s="38"/>
      <c r="BXC69" s="38"/>
      <c r="BXD69" s="38"/>
      <c r="BXE69" s="38"/>
      <c r="BXF69" s="38"/>
      <c r="BXG69" s="38"/>
      <c r="BXH69" s="38"/>
      <c r="BXI69" s="38"/>
      <c r="BXJ69" s="38"/>
      <c r="BXK69" s="38"/>
      <c r="BXL69" s="38"/>
      <c r="BXM69" s="38"/>
      <c r="BXN69" s="38"/>
      <c r="BXO69" s="38"/>
      <c r="BXP69" s="38"/>
      <c r="BXQ69" s="38"/>
      <c r="BXR69" s="38"/>
      <c r="BXS69" s="38"/>
      <c r="BXT69" s="38"/>
      <c r="BXU69" s="38"/>
      <c r="BXV69" s="38"/>
      <c r="BXW69" s="38"/>
      <c r="BXX69" s="38"/>
      <c r="BXY69" s="38"/>
      <c r="BXZ69" s="38"/>
      <c r="BYA69" s="38"/>
      <c r="BYB69" s="38"/>
      <c r="BYC69" s="38"/>
      <c r="BYD69" s="38"/>
      <c r="BYE69" s="38"/>
      <c r="BYF69" s="38"/>
      <c r="BYG69" s="38"/>
      <c r="BYH69" s="38"/>
      <c r="BYI69" s="38"/>
      <c r="BYJ69" s="38"/>
      <c r="BYK69" s="38"/>
      <c r="BYL69" s="38"/>
      <c r="BYM69" s="38"/>
      <c r="BYN69" s="38"/>
      <c r="BYO69" s="38"/>
      <c r="BYP69" s="38"/>
      <c r="BYQ69" s="38"/>
      <c r="BYR69" s="38"/>
      <c r="BYS69" s="38"/>
      <c r="BYT69" s="38"/>
      <c r="BYU69" s="38"/>
      <c r="BYV69" s="38"/>
      <c r="BYW69" s="38"/>
      <c r="BYX69" s="38"/>
      <c r="BYY69" s="38"/>
      <c r="BYZ69" s="38"/>
      <c r="BZA69" s="38"/>
      <c r="BZB69" s="38"/>
      <c r="BZC69" s="38"/>
      <c r="BZD69" s="38"/>
      <c r="BZE69" s="38"/>
      <c r="BZF69" s="38"/>
      <c r="BZG69" s="38"/>
      <c r="BZH69" s="38"/>
      <c r="BZI69" s="38"/>
      <c r="BZJ69" s="38"/>
      <c r="BZK69" s="38"/>
      <c r="BZL69" s="38"/>
      <c r="BZM69" s="38"/>
      <c r="BZN69" s="38"/>
      <c r="BZO69" s="38"/>
      <c r="BZP69" s="38"/>
      <c r="BZQ69" s="38"/>
      <c r="BZR69" s="38"/>
      <c r="BZS69" s="38"/>
      <c r="BZT69" s="38"/>
      <c r="BZU69" s="38"/>
      <c r="BZV69" s="38"/>
      <c r="BZW69" s="38"/>
      <c r="BZX69" s="38"/>
      <c r="BZY69" s="38"/>
      <c r="BZZ69" s="38"/>
      <c r="CAA69" s="38"/>
      <c r="CAB69" s="38"/>
      <c r="CAC69" s="38"/>
      <c r="CAD69" s="38"/>
      <c r="CAE69" s="38"/>
      <c r="CAF69" s="38"/>
      <c r="CAG69" s="38"/>
      <c r="CAH69" s="38"/>
      <c r="CAI69" s="38"/>
      <c r="CAJ69" s="38"/>
      <c r="CAK69" s="38"/>
      <c r="CAL69" s="38"/>
      <c r="CAM69" s="38"/>
      <c r="CAN69" s="38"/>
      <c r="CAO69" s="38"/>
      <c r="CAP69" s="38"/>
      <c r="CAQ69" s="38"/>
      <c r="CAR69" s="38"/>
      <c r="CAS69" s="38"/>
      <c r="CAT69" s="38"/>
      <c r="CAU69" s="38"/>
      <c r="CAV69" s="38"/>
      <c r="CAW69" s="38"/>
      <c r="CAX69" s="38"/>
      <c r="CAY69" s="38"/>
      <c r="CAZ69" s="38"/>
      <c r="CBA69" s="38"/>
      <c r="CBB69" s="38"/>
      <c r="CBC69" s="38"/>
      <c r="CBD69" s="38"/>
      <c r="CBE69" s="38"/>
      <c r="CBF69" s="38"/>
      <c r="CBG69" s="38"/>
      <c r="CBH69" s="38"/>
      <c r="CBI69" s="38"/>
      <c r="CBJ69" s="38"/>
      <c r="CBK69" s="38"/>
      <c r="CBL69" s="38"/>
      <c r="CBM69" s="38"/>
      <c r="CBN69" s="38"/>
      <c r="CBO69" s="38"/>
      <c r="CBP69" s="38"/>
      <c r="CBQ69" s="38"/>
      <c r="CBR69" s="38"/>
      <c r="CBS69" s="38"/>
      <c r="CBT69" s="38"/>
      <c r="CBU69" s="38"/>
      <c r="CBV69" s="38"/>
      <c r="CBW69" s="38"/>
      <c r="CBX69" s="38"/>
      <c r="CBY69" s="38"/>
      <c r="CBZ69" s="38"/>
      <c r="CCA69" s="38"/>
      <c r="CCB69" s="38"/>
      <c r="CCC69" s="38"/>
      <c r="CCD69" s="38"/>
      <c r="CCE69" s="38"/>
      <c r="CCF69" s="38"/>
      <c r="CCG69" s="38"/>
      <c r="CCH69" s="38"/>
      <c r="CCI69" s="38"/>
      <c r="CCJ69" s="38"/>
      <c r="CCK69" s="38"/>
      <c r="CCL69" s="38"/>
      <c r="CCM69" s="38"/>
      <c r="CCN69" s="38"/>
      <c r="CCO69" s="38"/>
      <c r="CCP69" s="38"/>
      <c r="CCQ69" s="38"/>
      <c r="CCR69" s="38"/>
      <c r="CCS69" s="38"/>
      <c r="CCT69" s="38"/>
      <c r="CCU69" s="38"/>
      <c r="CCV69" s="38"/>
      <c r="CCW69" s="38"/>
      <c r="CCX69" s="38"/>
      <c r="CCY69" s="38"/>
      <c r="CCZ69" s="38"/>
      <c r="CDA69" s="38"/>
      <c r="CDB69" s="38"/>
      <c r="CDC69" s="38"/>
      <c r="CDD69" s="38"/>
      <c r="CDE69" s="38"/>
      <c r="CDF69" s="38"/>
      <c r="CDG69" s="38"/>
      <c r="CDH69" s="38"/>
      <c r="CDI69" s="38"/>
      <c r="CDJ69" s="38"/>
      <c r="CDK69" s="38"/>
      <c r="CDL69" s="38"/>
      <c r="CDM69" s="38"/>
      <c r="CDN69" s="38"/>
      <c r="CDO69" s="38"/>
      <c r="CDP69" s="38"/>
      <c r="CDQ69" s="38"/>
      <c r="CDR69" s="38"/>
      <c r="CDS69" s="38"/>
      <c r="CDT69" s="38"/>
      <c r="CDU69" s="38"/>
      <c r="CDV69" s="38"/>
      <c r="CDW69" s="38"/>
      <c r="CDX69" s="38"/>
      <c r="CDY69" s="38"/>
      <c r="CDZ69" s="38"/>
      <c r="CEA69" s="38"/>
      <c r="CEB69" s="38"/>
      <c r="CEC69" s="38"/>
      <c r="CED69" s="38"/>
      <c r="CEE69" s="38"/>
      <c r="CEF69" s="38"/>
      <c r="CEG69" s="38"/>
      <c r="CEH69" s="38"/>
      <c r="CEI69" s="38"/>
      <c r="CEJ69" s="38"/>
      <c r="CEK69" s="38"/>
      <c r="CEL69" s="38"/>
      <c r="CEM69" s="38"/>
      <c r="CEN69" s="38"/>
      <c r="CEO69" s="38"/>
      <c r="CEP69" s="38"/>
      <c r="CEQ69" s="38"/>
      <c r="CER69" s="38"/>
      <c r="CES69" s="38"/>
      <c r="CET69" s="38"/>
      <c r="CEU69" s="38"/>
      <c r="CEV69" s="38"/>
      <c r="CEW69" s="38"/>
      <c r="CEX69" s="38"/>
      <c r="CEY69" s="38"/>
      <c r="CEZ69" s="38"/>
      <c r="CFA69" s="38"/>
      <c r="CFB69" s="38"/>
      <c r="CFC69" s="38"/>
      <c r="CFD69" s="38"/>
      <c r="CFE69" s="38"/>
      <c r="CFF69" s="38"/>
      <c r="CFG69" s="38"/>
      <c r="CFH69" s="38"/>
      <c r="CFI69" s="38"/>
      <c r="CFJ69" s="38"/>
      <c r="CFK69" s="38"/>
      <c r="CFL69" s="38"/>
      <c r="CFM69" s="38"/>
      <c r="CFN69" s="38"/>
      <c r="CFO69" s="38"/>
      <c r="CFP69" s="38"/>
      <c r="CFQ69" s="38"/>
      <c r="CFR69" s="38"/>
      <c r="CFS69" s="38"/>
      <c r="CFT69" s="38"/>
      <c r="CFU69" s="38"/>
      <c r="CFV69" s="38"/>
      <c r="CFW69" s="38"/>
      <c r="CFX69" s="38"/>
      <c r="CFY69" s="38"/>
      <c r="CFZ69" s="38"/>
      <c r="CGA69" s="38"/>
      <c r="CGB69" s="38"/>
      <c r="CGC69" s="38"/>
      <c r="CGD69" s="38"/>
      <c r="CGE69" s="38"/>
      <c r="CGF69" s="38"/>
      <c r="CGG69" s="38"/>
      <c r="CGH69" s="38"/>
      <c r="CGI69" s="38"/>
      <c r="CGJ69" s="38"/>
      <c r="CGK69" s="38"/>
      <c r="CGL69" s="38"/>
      <c r="CGM69" s="38"/>
      <c r="CGN69" s="38"/>
      <c r="CGO69" s="38"/>
      <c r="CGP69" s="38"/>
      <c r="CGQ69" s="38"/>
      <c r="CGR69" s="38"/>
      <c r="CGS69" s="38"/>
      <c r="CGT69" s="38"/>
      <c r="CGU69" s="38"/>
      <c r="CGV69" s="38"/>
      <c r="CGW69" s="38"/>
      <c r="CGX69" s="38"/>
      <c r="CGY69" s="38"/>
      <c r="CGZ69" s="38"/>
      <c r="CHA69" s="38"/>
      <c r="CHB69" s="38"/>
      <c r="CHC69" s="38"/>
      <c r="CHD69" s="38"/>
      <c r="CHE69" s="38"/>
      <c r="CHF69" s="38"/>
      <c r="CHG69" s="38"/>
      <c r="CHH69" s="38"/>
      <c r="CHI69" s="38"/>
      <c r="CHJ69" s="38"/>
      <c r="CHK69" s="38"/>
      <c r="CHL69" s="38"/>
      <c r="CHM69" s="38"/>
      <c r="CHN69" s="38"/>
      <c r="CHO69" s="38"/>
      <c r="CHP69" s="38"/>
      <c r="CHQ69" s="38"/>
      <c r="CHR69" s="38"/>
      <c r="CHS69" s="38"/>
      <c r="CHT69" s="38"/>
      <c r="CHU69" s="38"/>
      <c r="CHV69" s="38"/>
      <c r="CHW69" s="38"/>
      <c r="CHX69" s="38"/>
      <c r="CHY69" s="38"/>
      <c r="CHZ69" s="38"/>
      <c r="CIA69" s="38"/>
      <c r="CIB69" s="38"/>
      <c r="CIC69" s="38"/>
      <c r="CID69" s="38"/>
      <c r="CIE69" s="38"/>
      <c r="CIF69" s="38"/>
      <c r="CIG69" s="38"/>
      <c r="CIH69" s="38"/>
      <c r="CII69" s="38"/>
      <c r="CIJ69" s="38"/>
      <c r="CIK69" s="38"/>
      <c r="CIL69" s="38"/>
      <c r="CIM69" s="38"/>
      <c r="CIN69" s="38"/>
      <c r="CIO69" s="38"/>
      <c r="CIP69" s="38"/>
      <c r="CIQ69" s="38"/>
      <c r="CIR69" s="38"/>
      <c r="CIS69" s="38"/>
      <c r="CIT69" s="38"/>
      <c r="CIU69" s="38"/>
      <c r="CIV69" s="38"/>
      <c r="CIW69" s="38"/>
      <c r="CIX69" s="38"/>
      <c r="CIY69" s="38"/>
      <c r="CIZ69" s="38"/>
      <c r="CJA69" s="38"/>
      <c r="CJB69" s="38"/>
      <c r="CJC69" s="38"/>
      <c r="CJD69" s="38"/>
      <c r="CJE69" s="38"/>
      <c r="CJF69" s="38"/>
      <c r="CJG69" s="38"/>
      <c r="CJH69" s="38"/>
      <c r="CJI69" s="38"/>
      <c r="CJJ69" s="38"/>
      <c r="CJK69" s="38"/>
      <c r="CJL69" s="38"/>
      <c r="CJM69" s="38"/>
      <c r="CJN69" s="38"/>
      <c r="CJO69" s="38"/>
      <c r="CJP69" s="38"/>
      <c r="CJQ69" s="38"/>
      <c r="CJR69" s="38"/>
      <c r="CJS69" s="38"/>
      <c r="CJT69" s="38"/>
      <c r="CJU69" s="38"/>
      <c r="CJV69" s="38"/>
      <c r="CJW69" s="38"/>
      <c r="CJX69" s="38"/>
      <c r="CJY69" s="38"/>
      <c r="CJZ69" s="38"/>
      <c r="CKA69" s="38"/>
      <c r="CKB69" s="38"/>
      <c r="CKC69" s="38"/>
      <c r="CKD69" s="38"/>
      <c r="CKE69" s="38"/>
      <c r="CKF69" s="38"/>
      <c r="CKG69" s="38"/>
      <c r="CKH69" s="38"/>
      <c r="CKI69" s="38"/>
      <c r="CKJ69" s="38"/>
      <c r="CKK69" s="38"/>
      <c r="CKL69" s="38"/>
      <c r="CKM69" s="38"/>
      <c r="CKN69" s="38"/>
      <c r="CKO69" s="38"/>
      <c r="CKP69" s="38"/>
      <c r="CKQ69" s="38"/>
      <c r="CKR69" s="38"/>
      <c r="CKS69" s="38"/>
      <c r="CKT69" s="38"/>
      <c r="CKU69" s="38"/>
      <c r="CKV69" s="38"/>
      <c r="CKW69" s="38"/>
      <c r="CKX69" s="38"/>
      <c r="CKY69" s="38"/>
      <c r="CKZ69" s="38"/>
      <c r="CLA69" s="38"/>
      <c r="CLB69" s="38"/>
      <c r="CLC69" s="38"/>
      <c r="CLD69" s="38"/>
      <c r="CLE69" s="38"/>
      <c r="CLF69" s="38"/>
      <c r="CLG69" s="38"/>
      <c r="CLH69" s="38"/>
      <c r="CLI69" s="38"/>
      <c r="CLJ69" s="38"/>
      <c r="CLK69" s="38"/>
      <c r="CLL69" s="38"/>
      <c r="CLM69" s="38"/>
      <c r="CLN69" s="38"/>
      <c r="CLO69" s="38"/>
      <c r="CLP69" s="38"/>
      <c r="CLQ69" s="38"/>
      <c r="CLR69" s="38"/>
      <c r="CLS69" s="38"/>
      <c r="CLT69" s="38"/>
      <c r="CLU69" s="38"/>
      <c r="CLV69" s="38"/>
      <c r="CLW69" s="38"/>
      <c r="CLX69" s="38"/>
      <c r="CLY69" s="38"/>
      <c r="CLZ69" s="38"/>
      <c r="CMA69" s="38"/>
      <c r="CMB69" s="38"/>
      <c r="CMC69" s="38"/>
      <c r="CMD69" s="38"/>
      <c r="CME69" s="38"/>
      <c r="CMF69" s="38"/>
      <c r="CMG69" s="38"/>
      <c r="CMH69" s="38"/>
      <c r="CMI69" s="38"/>
      <c r="CMJ69" s="38"/>
      <c r="CMK69" s="38"/>
      <c r="CML69" s="38"/>
      <c r="CMM69" s="38"/>
      <c r="CMN69" s="38"/>
      <c r="CMO69" s="38"/>
      <c r="CMP69" s="38"/>
      <c r="CMQ69" s="38"/>
      <c r="CMR69" s="38"/>
      <c r="CMS69" s="38"/>
      <c r="CMT69" s="38"/>
      <c r="CMU69" s="38"/>
      <c r="CMV69" s="38"/>
      <c r="CMW69" s="38"/>
      <c r="CMX69" s="38"/>
      <c r="CMY69" s="38"/>
      <c r="CMZ69" s="38"/>
      <c r="CNA69" s="38"/>
      <c r="CNB69" s="38"/>
      <c r="CNC69" s="38"/>
      <c r="CND69" s="38"/>
      <c r="CNE69" s="38"/>
      <c r="CNF69" s="38"/>
      <c r="CNG69" s="38"/>
      <c r="CNH69" s="38"/>
      <c r="CNI69" s="38"/>
      <c r="CNJ69" s="38"/>
      <c r="CNK69" s="38"/>
      <c r="CNL69" s="38"/>
      <c r="CNM69" s="38"/>
      <c r="CNN69" s="38"/>
      <c r="CNO69" s="38"/>
      <c r="CNP69" s="38"/>
      <c r="CNQ69" s="38"/>
      <c r="CNR69" s="38"/>
      <c r="CNS69" s="38"/>
      <c r="CNT69" s="38"/>
      <c r="CNU69" s="38"/>
      <c r="CNV69" s="38"/>
      <c r="CNW69" s="38"/>
      <c r="CNX69" s="38"/>
      <c r="CNY69" s="38"/>
      <c r="CNZ69" s="38"/>
      <c r="COA69" s="38"/>
      <c r="COB69" s="38"/>
      <c r="COC69" s="38"/>
      <c r="COD69" s="38"/>
      <c r="COE69" s="38"/>
      <c r="COF69" s="38"/>
      <c r="COG69" s="38"/>
      <c r="COH69" s="38"/>
      <c r="COI69" s="38"/>
      <c r="COJ69" s="38"/>
      <c r="COK69" s="38"/>
      <c r="COL69" s="38"/>
      <c r="COM69" s="38"/>
      <c r="CON69" s="38"/>
      <c r="COO69" s="38"/>
      <c r="COP69" s="38"/>
      <c r="COQ69" s="38"/>
      <c r="COR69" s="38"/>
      <c r="COS69" s="38"/>
      <c r="COT69" s="38"/>
      <c r="COU69" s="38"/>
      <c r="COV69" s="38"/>
      <c r="COW69" s="38"/>
      <c r="COX69" s="38"/>
      <c r="COY69" s="38"/>
      <c r="COZ69" s="38"/>
      <c r="CPA69" s="38"/>
      <c r="CPB69" s="38"/>
      <c r="CPC69" s="38"/>
      <c r="CPD69" s="38"/>
      <c r="CPE69" s="38"/>
      <c r="CPF69" s="38"/>
      <c r="CPG69" s="38"/>
      <c r="CPH69" s="38"/>
      <c r="CPI69" s="38"/>
      <c r="CPJ69" s="38"/>
      <c r="CPK69" s="38"/>
      <c r="CPL69" s="38"/>
      <c r="CPM69" s="38"/>
      <c r="CPN69" s="38"/>
      <c r="CPO69" s="38"/>
      <c r="CPP69" s="38"/>
      <c r="CPQ69" s="38"/>
      <c r="CPR69" s="38"/>
      <c r="CPS69" s="38"/>
      <c r="CPT69" s="38"/>
      <c r="CPU69" s="38"/>
      <c r="CPV69" s="38"/>
      <c r="CPW69" s="38"/>
      <c r="CPX69" s="38"/>
      <c r="CPY69" s="38"/>
      <c r="CPZ69" s="38"/>
      <c r="CQA69" s="38"/>
      <c r="CQB69" s="38"/>
      <c r="CQC69" s="38"/>
      <c r="CQD69" s="38"/>
      <c r="CQE69" s="38"/>
      <c r="CQF69" s="38"/>
      <c r="CQG69" s="38"/>
      <c r="CQH69" s="38"/>
      <c r="CQI69" s="38"/>
      <c r="CQJ69" s="38"/>
      <c r="CQK69" s="38"/>
      <c r="CQL69" s="38"/>
      <c r="CQM69" s="38"/>
      <c r="CQN69" s="38"/>
      <c r="CQO69" s="38"/>
      <c r="CQP69" s="38"/>
      <c r="CQQ69" s="38"/>
      <c r="CQR69" s="38"/>
      <c r="CQS69" s="38"/>
      <c r="CQT69" s="38"/>
      <c r="CQU69" s="38"/>
      <c r="CQV69" s="38"/>
      <c r="CQW69" s="38"/>
      <c r="CQX69" s="38"/>
      <c r="CQY69" s="38"/>
      <c r="CQZ69" s="38"/>
      <c r="CRA69" s="38"/>
      <c r="CRB69" s="38"/>
      <c r="CRC69" s="38"/>
      <c r="CRD69" s="38"/>
      <c r="CRE69" s="38"/>
      <c r="CRF69" s="38"/>
      <c r="CRG69" s="38"/>
      <c r="CRH69" s="38"/>
      <c r="CRI69" s="38"/>
      <c r="CRJ69" s="38"/>
      <c r="CRK69" s="38"/>
      <c r="CRL69" s="38"/>
      <c r="CRM69" s="38"/>
      <c r="CRN69" s="38"/>
      <c r="CRO69" s="38"/>
      <c r="CRP69" s="38"/>
      <c r="CRQ69" s="38"/>
      <c r="CRR69" s="38"/>
      <c r="CRS69" s="38"/>
      <c r="CRT69" s="38"/>
      <c r="CRU69" s="38"/>
      <c r="CRV69" s="38"/>
      <c r="CRW69" s="38"/>
      <c r="CRX69" s="38"/>
      <c r="CRY69" s="38"/>
      <c r="CRZ69" s="38"/>
      <c r="CSA69" s="38"/>
      <c r="CSB69" s="38"/>
      <c r="CSC69" s="38"/>
      <c r="CSD69" s="38"/>
      <c r="CSE69" s="38"/>
      <c r="CSF69" s="38"/>
      <c r="CSG69" s="38"/>
      <c r="CSH69" s="38"/>
      <c r="CSI69" s="38"/>
      <c r="CSJ69" s="38"/>
      <c r="CSK69" s="38"/>
      <c r="CSL69" s="38"/>
      <c r="CSM69" s="38"/>
      <c r="CSN69" s="38"/>
      <c r="CSO69" s="38"/>
      <c r="CSP69" s="38"/>
      <c r="CSQ69" s="38"/>
      <c r="CSR69" s="38"/>
      <c r="CSS69" s="38"/>
      <c r="CST69" s="38"/>
      <c r="CSU69" s="38"/>
      <c r="CSV69" s="38"/>
      <c r="CSW69" s="38"/>
      <c r="CSX69" s="38"/>
      <c r="CSY69" s="38"/>
      <c r="CSZ69" s="38"/>
      <c r="CTA69" s="38"/>
      <c r="CTB69" s="38"/>
      <c r="CTC69" s="38"/>
      <c r="CTD69" s="38"/>
      <c r="CTE69" s="38"/>
      <c r="CTF69" s="38"/>
      <c r="CTG69" s="38"/>
      <c r="CTH69" s="38"/>
      <c r="CTI69" s="38"/>
      <c r="CTJ69" s="38"/>
      <c r="CTK69" s="38"/>
      <c r="CTL69" s="38"/>
      <c r="CTM69" s="38"/>
      <c r="CTN69" s="38"/>
      <c r="CTO69" s="38"/>
      <c r="CTP69" s="38"/>
      <c r="CTQ69" s="38"/>
      <c r="CTR69" s="38"/>
      <c r="CTS69" s="38"/>
      <c r="CTT69" s="38"/>
      <c r="CTU69" s="38"/>
      <c r="CTV69" s="38"/>
      <c r="CTW69" s="38"/>
      <c r="CTX69" s="38"/>
      <c r="CTY69" s="38"/>
      <c r="CTZ69" s="38"/>
      <c r="CUA69" s="38"/>
      <c r="CUB69" s="38"/>
      <c r="CUC69" s="38"/>
      <c r="CUD69" s="38"/>
      <c r="CUE69" s="38"/>
      <c r="CUF69" s="38"/>
      <c r="CUG69" s="38"/>
      <c r="CUH69" s="38"/>
      <c r="CUI69" s="38"/>
      <c r="CUJ69" s="38"/>
      <c r="CUK69" s="38"/>
      <c r="CUL69" s="38"/>
      <c r="CUM69" s="38"/>
      <c r="CUN69" s="38"/>
      <c r="CUO69" s="38"/>
      <c r="CUP69" s="38"/>
      <c r="CUQ69" s="38"/>
      <c r="CUR69" s="38"/>
      <c r="CUS69" s="38"/>
      <c r="CUT69" s="38"/>
      <c r="CUU69" s="38"/>
      <c r="CUV69" s="38"/>
      <c r="CUW69" s="38"/>
      <c r="CUX69" s="38"/>
      <c r="CUY69" s="38"/>
      <c r="CUZ69" s="38"/>
      <c r="CVA69" s="38"/>
      <c r="CVB69" s="38"/>
      <c r="CVC69" s="38"/>
      <c r="CVD69" s="38"/>
      <c r="CVE69" s="38"/>
      <c r="CVF69" s="38"/>
      <c r="CVG69" s="38"/>
      <c r="CVH69" s="38"/>
      <c r="CVI69" s="38"/>
      <c r="CVJ69" s="38"/>
      <c r="CVK69" s="38"/>
      <c r="CVL69" s="38"/>
      <c r="CVM69" s="38"/>
      <c r="CVN69" s="38"/>
      <c r="CVO69" s="38"/>
      <c r="CVP69" s="38"/>
      <c r="CVQ69" s="38"/>
      <c r="CVR69" s="38"/>
      <c r="CVS69" s="38"/>
      <c r="CVT69" s="38"/>
      <c r="CVU69" s="38"/>
      <c r="CVV69" s="38"/>
      <c r="CVW69" s="38"/>
      <c r="CVX69" s="38"/>
      <c r="CVY69" s="38"/>
      <c r="CVZ69" s="38"/>
      <c r="CWA69" s="38"/>
      <c r="CWB69" s="38"/>
      <c r="CWC69" s="38"/>
      <c r="CWD69" s="38"/>
      <c r="CWE69" s="38"/>
      <c r="CWF69" s="38"/>
      <c r="CWG69" s="38"/>
      <c r="CWH69" s="38"/>
      <c r="CWI69" s="38"/>
      <c r="CWJ69" s="38"/>
      <c r="CWK69" s="38"/>
      <c r="CWL69" s="38"/>
      <c r="CWM69" s="38"/>
      <c r="CWN69" s="38"/>
      <c r="CWO69" s="38"/>
      <c r="CWP69" s="38"/>
      <c r="CWQ69" s="38"/>
      <c r="CWR69" s="38"/>
      <c r="CWS69" s="38"/>
      <c r="CWT69" s="38"/>
      <c r="CWU69" s="38"/>
      <c r="CWV69" s="38"/>
      <c r="CWW69" s="38"/>
      <c r="CWX69" s="38"/>
      <c r="CWY69" s="38"/>
      <c r="CWZ69" s="38"/>
      <c r="CXA69" s="38"/>
      <c r="CXB69" s="38"/>
      <c r="CXC69" s="38"/>
      <c r="CXD69" s="38"/>
      <c r="CXE69" s="38"/>
      <c r="CXF69" s="38"/>
      <c r="CXG69" s="38"/>
      <c r="CXH69" s="38"/>
      <c r="CXI69" s="38"/>
      <c r="CXJ69" s="38"/>
      <c r="CXK69" s="38"/>
      <c r="CXL69" s="38"/>
      <c r="CXM69" s="38"/>
      <c r="CXN69" s="38"/>
      <c r="CXO69" s="38"/>
      <c r="CXP69" s="38"/>
      <c r="CXQ69" s="38"/>
      <c r="CXR69" s="38"/>
      <c r="CXS69" s="38"/>
      <c r="CXT69" s="38"/>
      <c r="CXU69" s="38"/>
      <c r="CXV69" s="38"/>
      <c r="CXW69" s="38"/>
      <c r="CXX69" s="38"/>
      <c r="CXY69" s="38"/>
      <c r="CXZ69" s="38"/>
      <c r="CYA69" s="38"/>
      <c r="CYB69" s="38"/>
      <c r="CYC69" s="38"/>
      <c r="CYD69" s="38"/>
      <c r="CYE69" s="38"/>
      <c r="CYF69" s="38"/>
      <c r="CYG69" s="38"/>
      <c r="CYH69" s="38"/>
      <c r="CYI69" s="38"/>
      <c r="CYJ69" s="38"/>
      <c r="CYK69" s="38"/>
      <c r="CYL69" s="38"/>
      <c r="CYM69" s="38"/>
      <c r="CYN69" s="38"/>
      <c r="CYO69" s="38"/>
      <c r="CYP69" s="38"/>
      <c r="CYQ69" s="38"/>
      <c r="CYR69" s="38"/>
      <c r="CYS69" s="38"/>
      <c r="CYT69" s="38"/>
      <c r="CYU69" s="38"/>
      <c r="CYV69" s="38"/>
      <c r="CYW69" s="38"/>
      <c r="CYX69" s="38"/>
      <c r="CYY69" s="38"/>
      <c r="CYZ69" s="38"/>
      <c r="CZA69" s="38"/>
      <c r="CZB69" s="38"/>
      <c r="CZC69" s="38"/>
      <c r="CZD69" s="38"/>
      <c r="CZE69" s="38"/>
      <c r="CZF69" s="38"/>
      <c r="CZG69" s="38"/>
      <c r="CZH69" s="38"/>
      <c r="CZI69" s="38"/>
      <c r="CZJ69" s="38"/>
      <c r="CZK69" s="38"/>
      <c r="CZL69" s="38"/>
      <c r="CZM69" s="38"/>
      <c r="CZN69" s="38"/>
      <c r="CZO69" s="38"/>
      <c r="CZP69" s="38"/>
      <c r="CZQ69" s="38"/>
      <c r="CZR69" s="38"/>
      <c r="CZS69" s="38"/>
      <c r="CZT69" s="38"/>
      <c r="CZU69" s="38"/>
      <c r="CZV69" s="38"/>
      <c r="CZW69" s="38"/>
      <c r="CZX69" s="38"/>
      <c r="CZY69" s="38"/>
      <c r="CZZ69" s="38"/>
      <c r="DAA69" s="38"/>
      <c r="DAB69" s="38"/>
      <c r="DAC69" s="38"/>
      <c r="DAD69" s="38"/>
      <c r="DAE69" s="38"/>
      <c r="DAF69" s="38"/>
      <c r="DAG69" s="38"/>
      <c r="DAH69" s="38"/>
      <c r="DAI69" s="38"/>
      <c r="DAJ69" s="38"/>
      <c r="DAK69" s="38"/>
      <c r="DAL69" s="38"/>
      <c r="DAM69" s="38"/>
      <c r="DAN69" s="38"/>
      <c r="DAO69" s="38"/>
      <c r="DAP69" s="38"/>
      <c r="DAQ69" s="38"/>
      <c r="DAR69" s="38"/>
      <c r="DAS69" s="38"/>
      <c r="DAT69" s="38"/>
      <c r="DAU69" s="38"/>
      <c r="DAV69" s="38"/>
      <c r="DAW69" s="38"/>
      <c r="DAX69" s="38"/>
      <c r="DAY69" s="38"/>
      <c r="DAZ69" s="38"/>
      <c r="DBA69" s="38"/>
      <c r="DBB69" s="38"/>
      <c r="DBC69" s="38"/>
      <c r="DBD69" s="38"/>
      <c r="DBE69" s="38"/>
      <c r="DBF69" s="38"/>
      <c r="DBG69" s="38"/>
      <c r="DBH69" s="38"/>
      <c r="DBI69" s="38"/>
      <c r="DBJ69" s="38"/>
      <c r="DBK69" s="38"/>
      <c r="DBL69" s="38"/>
      <c r="DBM69" s="38"/>
      <c r="DBN69" s="38"/>
      <c r="DBO69" s="38"/>
      <c r="DBP69" s="38"/>
      <c r="DBQ69" s="38"/>
      <c r="DBR69" s="38"/>
      <c r="DBS69" s="38"/>
      <c r="DBT69" s="38"/>
      <c r="DBU69" s="38"/>
      <c r="DBV69" s="38"/>
      <c r="DBW69" s="38"/>
      <c r="DBX69" s="38"/>
      <c r="DBY69" s="38"/>
      <c r="DBZ69" s="38"/>
      <c r="DCA69" s="38"/>
      <c r="DCB69" s="38"/>
      <c r="DCC69" s="38"/>
      <c r="DCD69" s="38"/>
      <c r="DCE69" s="38"/>
      <c r="DCF69" s="38"/>
      <c r="DCG69" s="38"/>
      <c r="DCH69" s="38"/>
      <c r="DCI69" s="38"/>
      <c r="DCJ69" s="38"/>
      <c r="DCK69" s="38"/>
      <c r="DCL69" s="38"/>
      <c r="DCM69" s="38"/>
      <c r="DCN69" s="38"/>
      <c r="DCO69" s="38"/>
      <c r="DCP69" s="38"/>
      <c r="DCQ69" s="38"/>
      <c r="DCR69" s="38"/>
      <c r="DCS69" s="38"/>
      <c r="DCT69" s="38"/>
      <c r="DCU69" s="38"/>
      <c r="DCV69" s="38"/>
      <c r="DCW69" s="38"/>
      <c r="DCX69" s="38"/>
      <c r="DCY69" s="38"/>
      <c r="DCZ69" s="38"/>
      <c r="DDA69" s="38"/>
      <c r="DDB69" s="38"/>
      <c r="DDC69" s="38"/>
      <c r="DDD69" s="38"/>
      <c r="DDE69" s="38"/>
      <c r="DDF69" s="38"/>
      <c r="DDG69" s="38"/>
      <c r="DDH69" s="38"/>
      <c r="DDI69" s="38"/>
      <c r="DDJ69" s="38"/>
      <c r="DDK69" s="38"/>
      <c r="DDL69" s="38"/>
      <c r="DDM69" s="38"/>
      <c r="DDN69" s="38"/>
      <c r="DDO69" s="38"/>
      <c r="DDP69" s="38"/>
      <c r="DDQ69" s="38"/>
      <c r="DDR69" s="38"/>
      <c r="DDS69" s="38"/>
      <c r="DDT69" s="38"/>
      <c r="DDU69" s="38"/>
      <c r="DDV69" s="38"/>
      <c r="DDW69" s="38"/>
      <c r="DDX69" s="38"/>
      <c r="DDY69" s="38"/>
      <c r="DDZ69" s="38"/>
      <c r="DEA69" s="38"/>
      <c r="DEB69" s="38"/>
      <c r="DEC69" s="38"/>
      <c r="DED69" s="38"/>
      <c r="DEE69" s="38"/>
      <c r="DEF69" s="38"/>
      <c r="DEG69" s="38"/>
      <c r="DEH69" s="38"/>
      <c r="DEI69" s="38"/>
      <c r="DEJ69" s="38"/>
      <c r="DEK69" s="38"/>
      <c r="DEL69" s="38"/>
      <c r="DEM69" s="38"/>
      <c r="DEN69" s="38"/>
      <c r="DEO69" s="38"/>
      <c r="DEP69" s="38"/>
      <c r="DEQ69" s="38"/>
      <c r="DER69" s="38"/>
      <c r="DES69" s="38"/>
      <c r="DET69" s="38"/>
      <c r="DEU69" s="38"/>
      <c r="DEV69" s="38"/>
      <c r="DEW69" s="38"/>
      <c r="DEX69" s="38"/>
      <c r="DEY69" s="38"/>
      <c r="DEZ69" s="38"/>
      <c r="DFA69" s="38"/>
      <c r="DFB69" s="38"/>
      <c r="DFC69" s="38"/>
      <c r="DFD69" s="38"/>
      <c r="DFE69" s="38"/>
      <c r="DFF69" s="38"/>
      <c r="DFG69" s="38"/>
      <c r="DFH69" s="38"/>
      <c r="DFI69" s="38"/>
      <c r="DFJ69" s="38"/>
      <c r="DFK69" s="38"/>
      <c r="DFL69" s="38"/>
      <c r="DFM69" s="38"/>
      <c r="DFN69" s="38"/>
      <c r="DFO69" s="38"/>
      <c r="DFP69" s="38"/>
      <c r="DFQ69" s="38"/>
      <c r="DFR69" s="38"/>
      <c r="DFS69" s="38"/>
      <c r="DFT69" s="38"/>
      <c r="DFU69" s="38"/>
      <c r="DFV69" s="38"/>
      <c r="DFW69" s="38"/>
      <c r="DFX69" s="38"/>
      <c r="DFY69" s="38"/>
      <c r="DFZ69" s="38"/>
      <c r="DGA69" s="38"/>
      <c r="DGB69" s="38"/>
      <c r="DGC69" s="38"/>
      <c r="DGD69" s="38"/>
      <c r="DGE69" s="38"/>
      <c r="DGF69" s="38"/>
      <c r="DGG69" s="38"/>
      <c r="DGH69" s="38"/>
      <c r="DGI69" s="38"/>
      <c r="DGJ69" s="38"/>
      <c r="DGK69" s="38"/>
      <c r="DGL69" s="38"/>
      <c r="DGM69" s="38"/>
      <c r="DGN69" s="38"/>
      <c r="DGO69" s="38"/>
      <c r="DGP69" s="38"/>
      <c r="DGQ69" s="38"/>
      <c r="DGR69" s="38"/>
      <c r="DGS69" s="38"/>
      <c r="DGT69" s="38"/>
      <c r="DGU69" s="38"/>
      <c r="DGV69" s="38"/>
      <c r="DGW69" s="38"/>
      <c r="DGX69" s="38"/>
      <c r="DGY69" s="38"/>
      <c r="DGZ69" s="38"/>
      <c r="DHA69" s="38"/>
      <c r="DHB69" s="38"/>
      <c r="DHC69" s="38"/>
      <c r="DHD69" s="38"/>
      <c r="DHE69" s="38"/>
      <c r="DHF69" s="38"/>
      <c r="DHG69" s="38"/>
      <c r="DHH69" s="38"/>
      <c r="DHI69" s="38"/>
      <c r="DHJ69" s="38"/>
      <c r="DHK69" s="38"/>
      <c r="DHL69" s="38"/>
      <c r="DHM69" s="38"/>
      <c r="DHN69" s="38"/>
      <c r="DHO69" s="38"/>
      <c r="DHP69" s="38"/>
      <c r="DHQ69" s="38"/>
      <c r="DHR69" s="38"/>
      <c r="DHS69" s="38"/>
      <c r="DHT69" s="38"/>
      <c r="DHU69" s="38"/>
      <c r="DHV69" s="38"/>
      <c r="DHW69" s="38"/>
      <c r="DHX69" s="38"/>
      <c r="DHY69" s="38"/>
      <c r="DHZ69" s="38"/>
      <c r="DIA69" s="38"/>
      <c r="DIB69" s="38"/>
      <c r="DIC69" s="38"/>
      <c r="DID69" s="38"/>
      <c r="DIE69" s="38"/>
      <c r="DIF69" s="38"/>
      <c r="DIG69" s="38"/>
      <c r="DIH69" s="38"/>
      <c r="DII69" s="38"/>
      <c r="DIJ69" s="38"/>
      <c r="DIK69" s="38"/>
      <c r="DIL69" s="38"/>
      <c r="DIM69" s="38"/>
      <c r="DIN69" s="38"/>
      <c r="DIO69" s="38"/>
      <c r="DIP69" s="38"/>
      <c r="DIQ69" s="38"/>
      <c r="DIR69" s="38"/>
      <c r="DIS69" s="38"/>
      <c r="DIT69" s="38"/>
      <c r="DIU69" s="38"/>
      <c r="DIV69" s="38"/>
      <c r="DIW69" s="38"/>
      <c r="DIX69" s="38"/>
      <c r="DIY69" s="38"/>
      <c r="DIZ69" s="38"/>
      <c r="DJA69" s="38"/>
      <c r="DJB69" s="38"/>
      <c r="DJC69" s="38"/>
      <c r="DJD69" s="38"/>
      <c r="DJE69" s="38"/>
      <c r="DJF69" s="38"/>
      <c r="DJG69" s="38"/>
      <c r="DJH69" s="38"/>
      <c r="DJI69" s="38"/>
      <c r="DJJ69" s="38"/>
      <c r="DJK69" s="38"/>
      <c r="DJL69" s="38"/>
      <c r="DJM69" s="38"/>
      <c r="DJN69" s="38"/>
      <c r="DJO69" s="38"/>
      <c r="DJP69" s="38"/>
      <c r="DJQ69" s="38"/>
      <c r="DJR69" s="38"/>
      <c r="DJS69" s="38"/>
      <c r="DJT69" s="38"/>
      <c r="DJU69" s="38"/>
      <c r="DJV69" s="38"/>
      <c r="DJW69" s="38"/>
      <c r="DJX69" s="38"/>
      <c r="DJY69" s="38"/>
      <c r="DJZ69" s="38"/>
      <c r="DKA69" s="38"/>
      <c r="DKB69" s="38"/>
      <c r="DKC69" s="38"/>
      <c r="DKD69" s="38"/>
      <c r="DKE69" s="38"/>
      <c r="DKF69" s="38"/>
      <c r="DKG69" s="38"/>
      <c r="DKH69" s="38"/>
      <c r="DKI69" s="38"/>
      <c r="DKJ69" s="38"/>
      <c r="DKK69" s="38"/>
      <c r="DKL69" s="38"/>
      <c r="DKM69" s="38"/>
      <c r="DKN69" s="38"/>
      <c r="DKO69" s="38"/>
      <c r="DKP69" s="38"/>
      <c r="DKQ69" s="38"/>
      <c r="DKR69" s="38"/>
      <c r="DKS69" s="38"/>
      <c r="DKT69" s="38"/>
      <c r="DKU69" s="38"/>
      <c r="DKV69" s="38"/>
      <c r="DKW69" s="38"/>
      <c r="DKX69" s="38"/>
      <c r="DKY69" s="38"/>
      <c r="DKZ69" s="38"/>
      <c r="DLA69" s="38"/>
      <c r="DLB69" s="38"/>
      <c r="DLC69" s="38"/>
      <c r="DLD69" s="38"/>
      <c r="DLE69" s="38"/>
      <c r="DLF69" s="38"/>
      <c r="DLG69" s="38"/>
      <c r="DLH69" s="38"/>
      <c r="DLI69" s="38"/>
      <c r="DLJ69" s="38"/>
      <c r="DLK69" s="38"/>
      <c r="DLL69" s="38"/>
      <c r="DLM69" s="38"/>
      <c r="DLN69" s="38"/>
      <c r="DLO69" s="38"/>
      <c r="DLP69" s="38"/>
      <c r="DLQ69" s="38"/>
      <c r="DLR69" s="38"/>
      <c r="DLS69" s="38"/>
      <c r="DLT69" s="38"/>
      <c r="DLU69" s="38"/>
      <c r="DLV69" s="38"/>
      <c r="DLW69" s="38"/>
      <c r="DLX69" s="38"/>
      <c r="DLY69" s="38"/>
      <c r="DLZ69" s="38"/>
      <c r="DMA69" s="38"/>
      <c r="DMB69" s="38"/>
      <c r="DMC69" s="38"/>
      <c r="DMD69" s="38"/>
      <c r="DME69" s="38"/>
      <c r="DMF69" s="38"/>
      <c r="DMG69" s="38"/>
      <c r="DMH69" s="38"/>
      <c r="DMI69" s="38"/>
      <c r="DMJ69" s="38"/>
      <c r="DMK69" s="38"/>
      <c r="DML69" s="38"/>
      <c r="DMM69" s="38"/>
      <c r="DMN69" s="38"/>
      <c r="DMO69" s="38"/>
      <c r="DMP69" s="38"/>
      <c r="DMQ69" s="38"/>
      <c r="DMR69" s="38"/>
      <c r="DMS69" s="38"/>
      <c r="DMT69" s="38"/>
      <c r="DMU69" s="38"/>
      <c r="DMV69" s="38"/>
      <c r="DMW69" s="38"/>
      <c r="DMX69" s="38"/>
      <c r="DMY69" s="38"/>
      <c r="DMZ69" s="38"/>
      <c r="DNA69" s="38"/>
      <c r="DNB69" s="38"/>
      <c r="DNC69" s="38"/>
      <c r="DND69" s="38"/>
      <c r="DNE69" s="38"/>
      <c r="DNF69" s="38"/>
      <c r="DNG69" s="38"/>
      <c r="DNH69" s="38"/>
      <c r="DNI69" s="38"/>
      <c r="DNJ69" s="38"/>
      <c r="DNK69" s="38"/>
      <c r="DNL69" s="38"/>
      <c r="DNM69" s="38"/>
      <c r="DNN69" s="38"/>
      <c r="DNO69" s="38"/>
      <c r="DNP69" s="38"/>
      <c r="DNQ69" s="38"/>
      <c r="DNR69" s="38"/>
      <c r="DNS69" s="38"/>
      <c r="DNT69" s="38"/>
      <c r="DNU69" s="38"/>
      <c r="DNV69" s="38"/>
      <c r="DNW69" s="38"/>
      <c r="DNX69" s="38"/>
      <c r="DNY69" s="38"/>
      <c r="DNZ69" s="38"/>
      <c r="DOA69" s="38"/>
      <c r="DOB69" s="38"/>
      <c r="DOC69" s="38"/>
      <c r="DOD69" s="38"/>
      <c r="DOE69" s="38"/>
      <c r="DOF69" s="38"/>
      <c r="DOG69" s="38"/>
      <c r="DOH69" s="38"/>
      <c r="DOI69" s="38"/>
      <c r="DOJ69" s="38"/>
      <c r="DOK69" s="38"/>
      <c r="DOL69" s="38"/>
      <c r="DOM69" s="38"/>
      <c r="DON69" s="38"/>
      <c r="DOO69" s="38"/>
      <c r="DOP69" s="38"/>
      <c r="DOQ69" s="38"/>
      <c r="DOR69" s="38"/>
      <c r="DOS69" s="38"/>
      <c r="DOT69" s="38"/>
      <c r="DOU69" s="38"/>
      <c r="DOV69" s="38"/>
      <c r="DOW69" s="38"/>
      <c r="DOX69" s="38"/>
      <c r="DOY69" s="38"/>
      <c r="DOZ69" s="38"/>
      <c r="DPA69" s="38"/>
      <c r="DPB69" s="38"/>
      <c r="DPC69" s="38"/>
      <c r="DPD69" s="38"/>
      <c r="DPE69" s="38"/>
      <c r="DPF69" s="38"/>
      <c r="DPG69" s="38"/>
      <c r="DPH69" s="38"/>
      <c r="DPI69" s="38"/>
      <c r="DPJ69" s="38"/>
      <c r="DPK69" s="38"/>
      <c r="DPL69" s="38"/>
      <c r="DPM69" s="38"/>
      <c r="DPN69" s="38"/>
      <c r="DPO69" s="38"/>
      <c r="DPP69" s="38"/>
      <c r="DPQ69" s="38"/>
      <c r="DPR69" s="38"/>
      <c r="DPS69" s="38"/>
      <c r="DPT69" s="38"/>
      <c r="DPU69" s="38"/>
      <c r="DPV69" s="38"/>
      <c r="DPW69" s="38"/>
      <c r="DPX69" s="38"/>
      <c r="DPY69" s="38"/>
      <c r="DPZ69" s="38"/>
      <c r="DQA69" s="38"/>
      <c r="DQB69" s="38"/>
      <c r="DQC69" s="38"/>
      <c r="DQD69" s="38"/>
      <c r="DQE69" s="38"/>
      <c r="DQF69" s="38"/>
      <c r="DQG69" s="38"/>
      <c r="DQH69" s="38"/>
      <c r="DQI69" s="38"/>
      <c r="DQJ69" s="38"/>
      <c r="DQK69" s="38"/>
      <c r="DQL69" s="38"/>
      <c r="DQM69" s="38"/>
      <c r="DQN69" s="38"/>
      <c r="DQO69" s="38"/>
      <c r="DQP69" s="38"/>
      <c r="DQQ69" s="38"/>
      <c r="DQR69" s="38"/>
      <c r="DQS69" s="38"/>
      <c r="DQT69" s="38"/>
      <c r="DQU69" s="38"/>
      <c r="DQV69" s="38"/>
      <c r="DQW69" s="38"/>
      <c r="DQX69" s="38"/>
      <c r="DQY69" s="38"/>
      <c r="DQZ69" s="38"/>
      <c r="DRA69" s="38"/>
      <c r="DRB69" s="38"/>
      <c r="DRC69" s="38"/>
      <c r="DRD69" s="38"/>
      <c r="DRE69" s="38"/>
      <c r="DRF69" s="38"/>
      <c r="DRG69" s="38"/>
      <c r="DRH69" s="38"/>
      <c r="DRI69" s="38"/>
      <c r="DRJ69" s="38"/>
      <c r="DRK69" s="38"/>
      <c r="DRL69" s="38"/>
      <c r="DRM69" s="38"/>
      <c r="DRN69" s="38"/>
      <c r="DRO69" s="38"/>
      <c r="DRP69" s="38"/>
      <c r="DRQ69" s="38"/>
      <c r="DRR69" s="38"/>
      <c r="DRS69" s="38"/>
      <c r="DRT69" s="38"/>
      <c r="DRU69" s="38"/>
      <c r="DRV69" s="38"/>
      <c r="DRW69" s="38"/>
      <c r="DRX69" s="38"/>
      <c r="DRY69" s="38"/>
      <c r="DRZ69" s="38"/>
      <c r="DSA69" s="38"/>
      <c r="DSB69" s="38"/>
      <c r="DSC69" s="38"/>
      <c r="DSD69" s="38"/>
      <c r="DSE69" s="38"/>
      <c r="DSF69" s="38"/>
      <c r="DSG69" s="38"/>
      <c r="DSH69" s="38"/>
      <c r="DSI69" s="38"/>
      <c r="DSJ69" s="38"/>
      <c r="DSK69" s="38"/>
      <c r="DSL69" s="38"/>
      <c r="DSM69" s="38"/>
      <c r="DSN69" s="38"/>
      <c r="DSO69" s="38"/>
      <c r="DSP69" s="38"/>
      <c r="DSQ69" s="38"/>
      <c r="DSR69" s="38"/>
      <c r="DSS69" s="38"/>
      <c r="DST69" s="38"/>
      <c r="DSU69" s="38"/>
      <c r="DSV69" s="38"/>
      <c r="DSW69" s="38"/>
      <c r="DSX69" s="38"/>
      <c r="DSY69" s="38"/>
      <c r="DSZ69" s="38"/>
      <c r="DTA69" s="38"/>
      <c r="DTB69" s="38"/>
      <c r="DTC69" s="38"/>
      <c r="DTD69" s="38"/>
      <c r="DTE69" s="38"/>
      <c r="DTF69" s="38"/>
      <c r="DTG69" s="38"/>
      <c r="DTH69" s="38"/>
      <c r="DTI69" s="38"/>
      <c r="DTJ69" s="38"/>
      <c r="DTK69" s="38"/>
      <c r="DTL69" s="38"/>
      <c r="DTM69" s="38"/>
      <c r="DTN69" s="38"/>
      <c r="DTO69" s="38"/>
      <c r="DTP69" s="38"/>
      <c r="DTQ69" s="38"/>
      <c r="DTR69" s="38"/>
      <c r="DTS69" s="38"/>
      <c r="DTT69" s="38"/>
      <c r="DTU69" s="38"/>
      <c r="DTV69" s="38"/>
      <c r="DTW69" s="38"/>
      <c r="DTX69" s="38"/>
      <c r="DTY69" s="38"/>
      <c r="DTZ69" s="38"/>
      <c r="DUA69" s="38"/>
      <c r="DUB69" s="38"/>
      <c r="DUC69" s="38"/>
      <c r="DUD69" s="38"/>
      <c r="DUE69" s="38"/>
      <c r="DUF69" s="38"/>
      <c r="DUG69" s="38"/>
      <c r="DUH69" s="38"/>
      <c r="DUI69" s="38"/>
      <c r="DUJ69" s="38"/>
      <c r="DUK69" s="38"/>
      <c r="DUL69" s="38"/>
      <c r="DUM69" s="38"/>
      <c r="DUN69" s="38"/>
      <c r="DUO69" s="38"/>
      <c r="DUP69" s="38"/>
      <c r="DUQ69" s="38"/>
      <c r="DUR69" s="38"/>
      <c r="DUS69" s="38"/>
      <c r="DUT69" s="38"/>
      <c r="DUU69" s="38"/>
      <c r="DUV69" s="38"/>
      <c r="DUW69" s="38"/>
      <c r="DUX69" s="38"/>
      <c r="DUY69" s="38"/>
      <c r="DUZ69" s="38"/>
      <c r="DVA69" s="38"/>
      <c r="DVB69" s="38"/>
      <c r="DVC69" s="38"/>
      <c r="DVD69" s="38"/>
      <c r="DVE69" s="38"/>
      <c r="DVF69" s="38"/>
      <c r="DVG69" s="38"/>
      <c r="DVH69" s="38"/>
      <c r="DVI69" s="38"/>
      <c r="DVJ69" s="38"/>
      <c r="DVK69" s="38"/>
      <c r="DVL69" s="38"/>
      <c r="DVM69" s="38"/>
      <c r="DVN69" s="38"/>
      <c r="DVO69" s="38"/>
      <c r="DVP69" s="38"/>
      <c r="DVQ69" s="38"/>
      <c r="DVR69" s="38"/>
      <c r="DVS69" s="38"/>
      <c r="DVT69" s="38"/>
      <c r="DVU69" s="38"/>
      <c r="DVV69" s="38"/>
      <c r="DVW69" s="38"/>
      <c r="DVX69" s="38"/>
      <c r="DVY69" s="38"/>
      <c r="DVZ69" s="38"/>
      <c r="DWA69" s="38"/>
      <c r="DWB69" s="38"/>
      <c r="DWC69" s="38"/>
      <c r="DWD69" s="38"/>
      <c r="DWE69" s="38"/>
      <c r="DWF69" s="38"/>
      <c r="DWG69" s="38"/>
      <c r="DWH69" s="38"/>
      <c r="DWI69" s="38"/>
      <c r="DWJ69" s="38"/>
      <c r="DWK69" s="38"/>
      <c r="DWL69" s="38"/>
      <c r="DWM69" s="38"/>
      <c r="DWN69" s="38"/>
      <c r="DWO69" s="38"/>
      <c r="DWP69" s="38"/>
      <c r="DWQ69" s="38"/>
      <c r="DWR69" s="38"/>
      <c r="DWS69" s="38"/>
      <c r="DWT69" s="38"/>
      <c r="DWU69" s="38"/>
      <c r="DWV69" s="38"/>
      <c r="DWW69" s="38"/>
      <c r="DWX69" s="38"/>
      <c r="DWY69" s="38"/>
      <c r="DWZ69" s="38"/>
      <c r="DXA69" s="38"/>
      <c r="DXB69" s="38"/>
      <c r="DXC69" s="38"/>
      <c r="DXD69" s="38"/>
      <c r="DXE69" s="38"/>
      <c r="DXF69" s="38"/>
      <c r="DXG69" s="38"/>
      <c r="DXH69" s="38"/>
      <c r="DXI69" s="38"/>
      <c r="DXJ69" s="38"/>
      <c r="DXK69" s="38"/>
      <c r="DXL69" s="38"/>
      <c r="DXM69" s="38"/>
      <c r="DXN69" s="38"/>
      <c r="DXO69" s="38"/>
      <c r="DXP69" s="38"/>
      <c r="DXQ69" s="38"/>
      <c r="DXR69" s="38"/>
      <c r="DXS69" s="38"/>
      <c r="DXT69" s="38"/>
      <c r="DXU69" s="38"/>
      <c r="DXV69" s="38"/>
      <c r="DXW69" s="38"/>
      <c r="DXX69" s="38"/>
      <c r="DXY69" s="38"/>
      <c r="DXZ69" s="38"/>
      <c r="DYA69" s="38"/>
      <c r="DYB69" s="38"/>
      <c r="DYC69" s="38"/>
      <c r="DYD69" s="38"/>
      <c r="DYE69" s="38"/>
      <c r="DYF69" s="38"/>
      <c r="DYG69" s="38"/>
      <c r="DYH69" s="38"/>
      <c r="DYI69" s="38"/>
      <c r="DYJ69" s="38"/>
      <c r="DYK69" s="38"/>
      <c r="DYL69" s="38"/>
      <c r="DYM69" s="38"/>
      <c r="DYN69" s="38"/>
      <c r="DYO69" s="38"/>
      <c r="DYP69" s="38"/>
      <c r="DYQ69" s="38"/>
      <c r="DYR69" s="38"/>
      <c r="DYS69" s="38"/>
      <c r="DYT69" s="38"/>
      <c r="DYU69" s="38"/>
      <c r="DYV69" s="38"/>
      <c r="DYW69" s="38"/>
      <c r="DYX69" s="38"/>
      <c r="DYY69" s="38"/>
      <c r="DYZ69" s="38"/>
      <c r="DZA69" s="38"/>
      <c r="DZB69" s="38"/>
      <c r="DZC69" s="38"/>
      <c r="DZD69" s="38"/>
      <c r="DZE69" s="38"/>
      <c r="DZF69" s="38"/>
      <c r="DZG69" s="38"/>
      <c r="DZH69" s="38"/>
      <c r="DZI69" s="38"/>
      <c r="DZJ69" s="38"/>
      <c r="DZK69" s="38"/>
      <c r="DZL69" s="38"/>
      <c r="DZM69" s="38"/>
      <c r="DZN69" s="38"/>
      <c r="DZO69" s="38"/>
      <c r="DZP69" s="38"/>
      <c r="DZQ69" s="38"/>
      <c r="DZR69" s="38"/>
      <c r="DZS69" s="38"/>
      <c r="DZT69" s="38"/>
      <c r="DZU69" s="38"/>
      <c r="DZV69" s="38"/>
      <c r="DZW69" s="38"/>
      <c r="DZX69" s="38"/>
      <c r="DZY69" s="38"/>
      <c r="DZZ69" s="38"/>
      <c r="EAA69" s="38"/>
      <c r="EAB69" s="38"/>
      <c r="EAC69" s="38"/>
      <c r="EAD69" s="38"/>
      <c r="EAE69" s="38"/>
      <c r="EAF69" s="38"/>
      <c r="EAG69" s="38"/>
      <c r="EAH69" s="38"/>
      <c r="EAI69" s="38"/>
      <c r="EAJ69" s="38"/>
      <c r="EAK69" s="38"/>
      <c r="EAL69" s="38"/>
      <c r="EAM69" s="38"/>
      <c r="EAN69" s="38"/>
      <c r="EAO69" s="38"/>
      <c r="EAP69" s="38"/>
      <c r="EAQ69" s="38"/>
      <c r="EAR69" s="38"/>
      <c r="EAS69" s="38"/>
      <c r="EAT69" s="38"/>
      <c r="EAU69" s="38"/>
      <c r="EAV69" s="38"/>
      <c r="EAW69" s="38"/>
      <c r="EAX69" s="38"/>
      <c r="EAY69" s="38"/>
      <c r="EAZ69" s="38"/>
      <c r="EBA69" s="38"/>
      <c r="EBB69" s="38"/>
      <c r="EBC69" s="38"/>
      <c r="EBD69" s="38"/>
      <c r="EBE69" s="38"/>
      <c r="EBF69" s="38"/>
      <c r="EBG69" s="38"/>
      <c r="EBH69" s="38"/>
      <c r="EBI69" s="38"/>
      <c r="EBJ69" s="38"/>
      <c r="EBK69" s="38"/>
      <c r="EBL69" s="38"/>
      <c r="EBM69" s="38"/>
      <c r="EBN69" s="38"/>
      <c r="EBO69" s="38"/>
      <c r="EBP69" s="38"/>
      <c r="EBQ69" s="38"/>
      <c r="EBR69" s="38"/>
      <c r="EBS69" s="38"/>
      <c r="EBT69" s="38"/>
      <c r="EBU69" s="38"/>
      <c r="EBV69" s="38"/>
      <c r="EBW69" s="38"/>
      <c r="EBX69" s="38"/>
      <c r="EBY69" s="38"/>
      <c r="EBZ69" s="38"/>
      <c r="ECA69" s="38"/>
      <c r="ECB69" s="38"/>
      <c r="ECC69" s="38"/>
      <c r="ECD69" s="38"/>
      <c r="ECE69" s="38"/>
      <c r="ECF69" s="38"/>
      <c r="ECG69" s="38"/>
      <c r="ECH69" s="38"/>
      <c r="ECI69" s="38"/>
      <c r="ECJ69" s="38"/>
      <c r="ECK69" s="38"/>
      <c r="ECL69" s="38"/>
      <c r="ECM69" s="38"/>
      <c r="ECN69" s="38"/>
      <c r="ECO69" s="38"/>
      <c r="ECP69" s="38"/>
      <c r="ECQ69" s="38"/>
      <c r="ECR69" s="38"/>
      <c r="ECS69" s="38"/>
      <c r="ECT69" s="38"/>
      <c r="ECU69" s="38"/>
      <c r="ECV69" s="38"/>
      <c r="ECW69" s="38"/>
      <c r="ECX69" s="38"/>
      <c r="ECY69" s="38"/>
      <c r="ECZ69" s="38"/>
      <c r="EDA69" s="38"/>
      <c r="EDB69" s="38"/>
      <c r="EDC69" s="38"/>
      <c r="EDD69" s="38"/>
      <c r="EDE69" s="38"/>
      <c r="EDF69" s="38"/>
      <c r="EDG69" s="38"/>
      <c r="EDH69" s="38"/>
      <c r="EDI69" s="38"/>
      <c r="EDJ69" s="38"/>
      <c r="EDK69" s="38"/>
      <c r="EDL69" s="38"/>
      <c r="EDM69" s="38"/>
      <c r="EDN69" s="38"/>
      <c r="EDO69" s="38"/>
      <c r="EDP69" s="38"/>
      <c r="EDQ69" s="38"/>
      <c r="EDR69" s="38"/>
      <c r="EDS69" s="38"/>
      <c r="EDT69" s="38"/>
      <c r="EDU69" s="38"/>
      <c r="EDV69" s="38"/>
      <c r="EDW69" s="38"/>
      <c r="EDX69" s="38"/>
      <c r="EDY69" s="38"/>
      <c r="EDZ69" s="38"/>
      <c r="EEA69" s="38"/>
      <c r="EEB69" s="38"/>
      <c r="EEC69" s="38"/>
      <c r="EED69" s="38"/>
      <c r="EEE69" s="38"/>
      <c r="EEF69" s="38"/>
      <c r="EEG69" s="38"/>
      <c r="EEH69" s="38"/>
      <c r="EEI69" s="38"/>
      <c r="EEJ69" s="38"/>
      <c r="EEK69" s="38"/>
      <c r="EEL69" s="38"/>
      <c r="EEM69" s="38"/>
      <c r="EEN69" s="38"/>
      <c r="EEO69" s="38"/>
      <c r="EEP69" s="38"/>
      <c r="EEQ69" s="38"/>
      <c r="EER69" s="38"/>
      <c r="EES69" s="38"/>
      <c r="EET69" s="38"/>
      <c r="EEU69" s="38"/>
      <c r="EEV69" s="38"/>
      <c r="EEW69" s="38"/>
      <c r="EEX69" s="38"/>
      <c r="EEY69" s="38"/>
      <c r="EEZ69" s="38"/>
      <c r="EFA69" s="38"/>
      <c r="EFB69" s="38"/>
      <c r="EFC69" s="38"/>
      <c r="EFD69" s="38"/>
      <c r="EFE69" s="38"/>
      <c r="EFF69" s="38"/>
      <c r="EFG69" s="38"/>
      <c r="EFH69" s="38"/>
      <c r="EFI69" s="38"/>
      <c r="EFJ69" s="38"/>
      <c r="EFK69" s="38"/>
      <c r="EFL69" s="38"/>
      <c r="EFM69" s="38"/>
      <c r="EFN69" s="38"/>
      <c r="EFO69" s="38"/>
      <c r="EFP69" s="38"/>
      <c r="EFQ69" s="38"/>
      <c r="EFR69" s="38"/>
      <c r="EFS69" s="38"/>
      <c r="EFT69" s="38"/>
      <c r="EFU69" s="38"/>
      <c r="EFV69" s="38"/>
      <c r="EFW69" s="38"/>
      <c r="EFX69" s="38"/>
      <c r="EFY69" s="38"/>
      <c r="EFZ69" s="38"/>
      <c r="EGA69" s="38"/>
      <c r="EGB69" s="38"/>
      <c r="EGC69" s="38"/>
      <c r="EGD69" s="38"/>
      <c r="EGE69" s="38"/>
      <c r="EGF69" s="38"/>
      <c r="EGG69" s="38"/>
      <c r="EGH69" s="38"/>
      <c r="EGI69" s="38"/>
      <c r="EGJ69" s="38"/>
      <c r="EGK69" s="38"/>
      <c r="EGL69" s="38"/>
      <c r="EGM69" s="38"/>
      <c r="EGN69" s="38"/>
      <c r="EGO69" s="38"/>
      <c r="EGP69" s="38"/>
      <c r="EGQ69" s="38"/>
      <c r="EGR69" s="38"/>
      <c r="EGS69" s="38"/>
      <c r="EGT69" s="38"/>
      <c r="EGU69" s="38"/>
      <c r="EGV69" s="38"/>
      <c r="EGW69" s="38"/>
      <c r="EGX69" s="38"/>
      <c r="EGY69" s="38"/>
      <c r="EGZ69" s="38"/>
      <c r="EHA69" s="38"/>
      <c r="EHB69" s="38"/>
      <c r="EHC69" s="38"/>
      <c r="EHD69" s="38"/>
      <c r="EHE69" s="38"/>
      <c r="EHF69" s="38"/>
      <c r="EHG69" s="38"/>
      <c r="EHH69" s="38"/>
      <c r="EHI69" s="38"/>
      <c r="EHJ69" s="38"/>
      <c r="EHK69" s="38"/>
      <c r="EHL69" s="38"/>
      <c r="EHM69" s="38"/>
      <c r="EHN69" s="38"/>
      <c r="EHO69" s="38"/>
      <c r="EHP69" s="38"/>
      <c r="EHQ69" s="38"/>
      <c r="EHR69" s="38"/>
      <c r="EHS69" s="38"/>
      <c r="EHT69" s="38"/>
      <c r="EHU69" s="38"/>
      <c r="EHV69" s="38"/>
      <c r="EHW69" s="38"/>
      <c r="EHX69" s="38"/>
      <c r="EHY69" s="38"/>
      <c r="EHZ69" s="38"/>
      <c r="EIA69" s="38"/>
      <c r="EIB69" s="38"/>
      <c r="EIC69" s="38"/>
      <c r="EID69" s="38"/>
      <c r="EIE69" s="38"/>
      <c r="EIF69" s="38"/>
      <c r="EIG69" s="38"/>
      <c r="EIH69" s="38"/>
      <c r="EII69" s="38"/>
      <c r="EIJ69" s="38"/>
      <c r="EIK69" s="38"/>
      <c r="EIL69" s="38"/>
      <c r="EIM69" s="38"/>
      <c r="EIN69" s="38"/>
      <c r="EIO69" s="38"/>
      <c r="EIP69" s="38"/>
      <c r="EIQ69" s="38"/>
      <c r="EIR69" s="38"/>
      <c r="EIS69" s="38"/>
      <c r="EIT69" s="38"/>
      <c r="EIU69" s="38"/>
      <c r="EIV69" s="38"/>
      <c r="EIW69" s="38"/>
      <c r="EIX69" s="38"/>
      <c r="EIY69" s="38"/>
      <c r="EIZ69" s="38"/>
      <c r="EJA69" s="38"/>
      <c r="EJB69" s="38"/>
      <c r="EJC69" s="38"/>
      <c r="EJD69" s="38"/>
      <c r="EJE69" s="38"/>
      <c r="EJF69" s="38"/>
      <c r="EJG69" s="38"/>
      <c r="EJH69" s="38"/>
      <c r="EJI69" s="38"/>
      <c r="EJJ69" s="38"/>
      <c r="EJK69" s="38"/>
      <c r="EJL69" s="38"/>
      <c r="EJM69" s="38"/>
      <c r="EJN69" s="38"/>
      <c r="EJO69" s="38"/>
      <c r="EJP69" s="38"/>
      <c r="EJQ69" s="38"/>
      <c r="EJR69" s="38"/>
      <c r="EJS69" s="38"/>
      <c r="EJT69" s="38"/>
      <c r="EJU69" s="38"/>
      <c r="EJV69" s="38"/>
      <c r="EJW69" s="38"/>
      <c r="EJX69" s="38"/>
      <c r="EJY69" s="38"/>
      <c r="EJZ69" s="38"/>
      <c r="EKA69" s="38"/>
      <c r="EKB69" s="38"/>
      <c r="EKC69" s="38"/>
      <c r="EKD69" s="38"/>
      <c r="EKE69" s="38"/>
      <c r="EKF69" s="38"/>
      <c r="EKG69" s="38"/>
      <c r="EKH69" s="38"/>
      <c r="EKI69" s="38"/>
      <c r="EKJ69" s="38"/>
      <c r="EKK69" s="38"/>
      <c r="EKL69" s="38"/>
      <c r="EKM69" s="38"/>
      <c r="EKN69" s="38"/>
      <c r="EKO69" s="38"/>
      <c r="EKP69" s="38"/>
      <c r="EKQ69" s="38"/>
      <c r="EKR69" s="38"/>
      <c r="EKS69" s="38"/>
      <c r="EKT69" s="38"/>
      <c r="EKU69" s="38"/>
      <c r="EKV69" s="38"/>
      <c r="EKW69" s="38"/>
      <c r="EKX69" s="38"/>
      <c r="EKY69" s="38"/>
      <c r="EKZ69" s="38"/>
      <c r="ELA69" s="38"/>
      <c r="ELB69" s="38"/>
      <c r="ELC69" s="38"/>
      <c r="ELD69" s="38"/>
      <c r="ELE69" s="38"/>
      <c r="ELF69" s="38"/>
      <c r="ELG69" s="38"/>
      <c r="ELH69" s="38"/>
      <c r="ELI69" s="38"/>
      <c r="ELJ69" s="38"/>
      <c r="ELK69" s="38"/>
      <c r="ELL69" s="38"/>
      <c r="ELM69" s="38"/>
    </row>
    <row r="70" spans="1:3705" ht="15" customHeight="1">
      <c r="A70" s="37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</row>
    <row r="71" spans="1:3705" s="42" customFormat="1" ht="15" customHeight="1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52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  <c r="BL71" s="53"/>
      <c r="BM71" s="53"/>
      <c r="BN71" s="53"/>
      <c r="BO71" s="53"/>
      <c r="BP71" s="53"/>
      <c r="BQ71" s="53"/>
      <c r="BR71" s="53"/>
      <c r="BS71" s="53"/>
      <c r="BT71" s="53"/>
      <c r="BU71" s="53"/>
      <c r="BV71" s="53"/>
      <c r="BW71" s="53"/>
      <c r="BX71" s="53"/>
      <c r="BY71" s="53"/>
      <c r="BZ71" s="53"/>
      <c r="CA71" s="53"/>
      <c r="CB71" s="53"/>
      <c r="CC71" s="53"/>
      <c r="CD71" s="53"/>
      <c r="CE71" s="53"/>
      <c r="CF71" s="53"/>
      <c r="CG71" s="53"/>
      <c r="CH71" s="53"/>
      <c r="CI71" s="53"/>
      <c r="CJ71" s="53"/>
      <c r="CK71" s="53"/>
      <c r="CL71" s="53"/>
      <c r="CM71" s="53"/>
      <c r="CN71" s="53"/>
      <c r="CO71" s="53"/>
      <c r="CP71" s="53"/>
      <c r="CQ71" s="53"/>
      <c r="CR71" s="53"/>
      <c r="CS71" s="53"/>
      <c r="CT71" s="53"/>
      <c r="CU71" s="53"/>
      <c r="CV71" s="53"/>
      <c r="CW71" s="53"/>
      <c r="CX71" s="53"/>
      <c r="CY71" s="53"/>
      <c r="CZ71" s="53"/>
      <c r="DA71" s="53"/>
      <c r="DB71" s="53"/>
      <c r="DC71" s="53"/>
      <c r="DD71" s="53"/>
      <c r="DE71" s="53"/>
      <c r="DF71" s="53"/>
      <c r="DG71" s="53"/>
      <c r="DH71" s="53"/>
      <c r="DI71" s="53"/>
      <c r="DJ71" s="53"/>
      <c r="DK71" s="53"/>
      <c r="DL71" s="53"/>
      <c r="DM71" s="53"/>
      <c r="DN71" s="53"/>
      <c r="DO71" s="53"/>
      <c r="DP71" s="53"/>
      <c r="DQ71" s="53"/>
      <c r="DR71" s="53"/>
      <c r="DS71" s="53"/>
      <c r="DT71" s="53"/>
      <c r="DU71" s="53"/>
      <c r="DV71" s="53"/>
      <c r="DW71" s="53"/>
      <c r="DX71" s="53"/>
      <c r="DY71" s="53"/>
      <c r="DZ71" s="53"/>
      <c r="EA71" s="53"/>
      <c r="EB71" s="53"/>
      <c r="EC71" s="53"/>
      <c r="ED71" s="53"/>
      <c r="EE71" s="53"/>
      <c r="EF71" s="53"/>
      <c r="EG71" s="53"/>
      <c r="EH71" s="53"/>
      <c r="EI71" s="53"/>
      <c r="EJ71" s="53"/>
      <c r="EK71" s="53"/>
      <c r="EL71" s="53"/>
      <c r="EM71" s="53"/>
      <c r="EN71" s="53"/>
      <c r="EO71" s="53"/>
      <c r="EP71" s="53"/>
      <c r="EQ71" s="53"/>
      <c r="ER71" s="53"/>
      <c r="ES71" s="53"/>
      <c r="ET71" s="53"/>
      <c r="EU71" s="53"/>
      <c r="EV71" s="53"/>
      <c r="EW71" s="53"/>
      <c r="EX71" s="53"/>
      <c r="EY71" s="53"/>
      <c r="EZ71" s="53"/>
      <c r="FA71" s="53"/>
      <c r="FB71" s="53"/>
      <c r="FC71" s="53"/>
      <c r="FD71" s="53"/>
      <c r="FE71" s="53"/>
      <c r="FF71" s="53"/>
      <c r="FG71" s="53"/>
      <c r="FH71" s="53"/>
      <c r="FI71" s="53"/>
      <c r="FJ71" s="53"/>
      <c r="FK71" s="53"/>
      <c r="FL71" s="53"/>
      <c r="FM71" s="53"/>
      <c r="FN71" s="53"/>
      <c r="FO71" s="53"/>
      <c r="FP71" s="53"/>
      <c r="FQ71" s="53"/>
      <c r="FR71" s="53"/>
      <c r="FS71" s="53"/>
      <c r="FT71" s="53"/>
      <c r="FU71" s="53"/>
      <c r="FV71" s="53"/>
      <c r="FW71" s="53"/>
      <c r="FX71" s="53"/>
      <c r="FY71" s="53"/>
      <c r="FZ71" s="53"/>
      <c r="GA71" s="53"/>
      <c r="GB71" s="53"/>
      <c r="GC71" s="53"/>
      <c r="GD71" s="53"/>
      <c r="GE71" s="53"/>
      <c r="GF71" s="53"/>
      <c r="GG71" s="53"/>
      <c r="GH71" s="53"/>
      <c r="GI71" s="53"/>
      <c r="GJ71" s="53"/>
      <c r="GK71" s="53"/>
      <c r="GL71" s="53"/>
      <c r="GM71" s="53"/>
      <c r="GN71" s="53"/>
      <c r="GO71" s="53"/>
      <c r="GP71" s="53"/>
      <c r="GQ71" s="53"/>
      <c r="GR71" s="53"/>
      <c r="GS71" s="53"/>
      <c r="GT71" s="53"/>
      <c r="GU71" s="53"/>
      <c r="GV71" s="53"/>
      <c r="GW71" s="53"/>
      <c r="GX71" s="53"/>
      <c r="GY71" s="53"/>
      <c r="GZ71" s="53"/>
      <c r="HA71" s="53"/>
      <c r="HB71" s="53"/>
      <c r="HC71" s="53"/>
      <c r="HD71" s="53"/>
      <c r="HE71" s="53"/>
      <c r="HF71" s="53"/>
      <c r="HG71" s="53"/>
      <c r="HH71" s="53"/>
      <c r="HI71" s="53"/>
      <c r="HJ71" s="53"/>
      <c r="HK71" s="53"/>
      <c r="HL71" s="53"/>
      <c r="HM71" s="53"/>
      <c r="HN71" s="53"/>
      <c r="HO71" s="53"/>
      <c r="HP71" s="53"/>
      <c r="HQ71" s="53"/>
      <c r="HR71" s="53"/>
      <c r="HS71" s="53"/>
      <c r="HT71" s="53"/>
      <c r="HU71" s="53"/>
      <c r="HV71" s="53"/>
      <c r="HW71" s="53"/>
      <c r="HX71" s="53"/>
      <c r="HY71" s="53"/>
      <c r="HZ71" s="53"/>
      <c r="IA71" s="53"/>
      <c r="IB71" s="53"/>
      <c r="IC71" s="53"/>
      <c r="ID71" s="53"/>
      <c r="IE71" s="53"/>
      <c r="IF71" s="53"/>
      <c r="IG71" s="53"/>
      <c r="IH71" s="53"/>
      <c r="II71" s="53"/>
      <c r="IJ71" s="53"/>
      <c r="IK71" s="53"/>
      <c r="IL71" s="53"/>
      <c r="IM71" s="53"/>
      <c r="IN71" s="53"/>
      <c r="IO71" s="53"/>
      <c r="IP71" s="53"/>
      <c r="IQ71" s="53"/>
      <c r="IR71" s="53"/>
      <c r="IS71" s="53"/>
      <c r="IT71" s="53"/>
      <c r="IU71" s="53"/>
      <c r="IV71" s="53"/>
      <c r="IW71" s="53"/>
      <c r="IX71" s="53"/>
      <c r="IY71" s="53"/>
      <c r="IZ71" s="53"/>
      <c r="JA71" s="53"/>
      <c r="JB71" s="53"/>
      <c r="JC71" s="53"/>
      <c r="JD71" s="53"/>
      <c r="JE71" s="53"/>
      <c r="JF71" s="53"/>
      <c r="JG71" s="53"/>
      <c r="JH71" s="53"/>
      <c r="JI71" s="53"/>
      <c r="JJ71" s="53"/>
      <c r="JK71" s="53"/>
      <c r="JL71" s="53"/>
      <c r="JM71" s="53"/>
      <c r="JN71" s="53"/>
      <c r="JO71" s="53"/>
      <c r="JP71" s="53"/>
      <c r="JQ71" s="53"/>
      <c r="JR71" s="53"/>
      <c r="JS71" s="53"/>
      <c r="JT71" s="53"/>
      <c r="JU71" s="53"/>
      <c r="JV71" s="53"/>
      <c r="JW71" s="53"/>
      <c r="JX71" s="53"/>
      <c r="JY71" s="53"/>
      <c r="JZ71" s="53"/>
      <c r="KA71" s="53"/>
      <c r="KB71" s="53"/>
      <c r="KC71" s="53"/>
      <c r="KD71" s="53"/>
      <c r="KE71" s="53"/>
      <c r="KF71" s="53"/>
      <c r="KG71" s="53"/>
      <c r="KH71" s="53"/>
      <c r="KI71" s="53"/>
      <c r="KJ71" s="53"/>
      <c r="KK71" s="53"/>
      <c r="KL71" s="53"/>
      <c r="KM71" s="53"/>
      <c r="KN71" s="53"/>
      <c r="KO71" s="53"/>
      <c r="KP71" s="53"/>
      <c r="KQ71" s="53"/>
      <c r="KR71" s="53"/>
      <c r="KS71" s="53"/>
      <c r="KT71" s="53"/>
      <c r="KU71" s="53"/>
      <c r="KV71" s="53"/>
      <c r="KW71" s="53"/>
      <c r="KX71" s="53"/>
      <c r="KY71" s="53"/>
      <c r="KZ71" s="53"/>
      <c r="LA71" s="53"/>
      <c r="LB71" s="53"/>
      <c r="LC71" s="53"/>
      <c r="LD71" s="53"/>
      <c r="LE71" s="53"/>
      <c r="LF71" s="53"/>
      <c r="LG71" s="53"/>
      <c r="LH71" s="53"/>
      <c r="LI71" s="53"/>
      <c r="LJ71" s="53"/>
      <c r="LK71" s="53"/>
      <c r="LL71" s="53"/>
      <c r="LM71" s="53"/>
      <c r="LN71" s="53"/>
      <c r="LO71" s="53"/>
      <c r="LP71" s="53"/>
      <c r="LQ71" s="53"/>
      <c r="LR71" s="53"/>
      <c r="LS71" s="53"/>
      <c r="LT71" s="53"/>
      <c r="LU71" s="53"/>
      <c r="LV71" s="53"/>
      <c r="LW71" s="53"/>
      <c r="LX71" s="53"/>
      <c r="LY71" s="53"/>
      <c r="LZ71" s="53"/>
      <c r="MA71" s="53"/>
      <c r="MB71" s="53"/>
      <c r="MC71" s="53"/>
      <c r="MD71" s="53"/>
      <c r="ME71" s="53"/>
      <c r="MF71" s="53"/>
      <c r="MG71" s="53"/>
      <c r="MH71" s="53"/>
      <c r="MI71" s="53"/>
      <c r="MJ71" s="53"/>
      <c r="MK71" s="53"/>
      <c r="ML71" s="53"/>
      <c r="MM71" s="53"/>
      <c r="MN71" s="53"/>
      <c r="MO71" s="53"/>
      <c r="MP71" s="53"/>
      <c r="MQ71" s="53"/>
      <c r="MR71" s="53"/>
      <c r="MS71" s="53"/>
      <c r="MT71" s="53"/>
      <c r="MU71" s="53"/>
      <c r="MV71" s="53"/>
      <c r="MW71" s="53"/>
      <c r="MX71" s="53"/>
      <c r="MY71" s="53"/>
      <c r="MZ71" s="53"/>
      <c r="NA71" s="53"/>
      <c r="NB71" s="53"/>
      <c r="NC71" s="53"/>
      <c r="ND71" s="53"/>
      <c r="NE71" s="53"/>
      <c r="NF71" s="53"/>
      <c r="NG71" s="53"/>
      <c r="NH71" s="53"/>
      <c r="NI71" s="53"/>
      <c r="NJ71" s="53"/>
      <c r="NK71" s="53"/>
      <c r="NL71" s="53"/>
      <c r="NM71" s="53"/>
      <c r="NN71" s="53"/>
      <c r="NO71" s="53"/>
      <c r="NP71" s="53"/>
      <c r="NQ71" s="53"/>
      <c r="NR71" s="53"/>
      <c r="NS71" s="53"/>
      <c r="NT71" s="53"/>
      <c r="NU71" s="53"/>
      <c r="NV71" s="53"/>
      <c r="NW71" s="53"/>
      <c r="NX71" s="53"/>
      <c r="NY71" s="53"/>
      <c r="NZ71" s="53"/>
      <c r="OA71" s="53"/>
      <c r="OB71" s="53"/>
      <c r="OC71" s="53"/>
      <c r="OD71" s="53"/>
      <c r="OE71" s="53"/>
      <c r="OF71" s="53"/>
      <c r="OG71" s="53"/>
      <c r="OH71" s="53"/>
      <c r="OI71" s="53"/>
      <c r="OJ71" s="53"/>
      <c r="OK71" s="53"/>
      <c r="OL71" s="53"/>
      <c r="OM71" s="53"/>
      <c r="ON71" s="53"/>
      <c r="OO71" s="53"/>
      <c r="OP71" s="53"/>
      <c r="OQ71" s="53"/>
      <c r="OR71" s="53"/>
      <c r="OS71" s="53"/>
      <c r="OT71" s="53"/>
      <c r="OU71" s="53"/>
      <c r="OV71" s="53"/>
      <c r="OW71" s="53"/>
      <c r="OX71" s="53"/>
      <c r="OY71" s="53"/>
      <c r="OZ71" s="53"/>
      <c r="PA71" s="53"/>
      <c r="PB71" s="53"/>
      <c r="PC71" s="53"/>
      <c r="PD71" s="53"/>
      <c r="PE71" s="53"/>
      <c r="PF71" s="53"/>
      <c r="PG71" s="53"/>
      <c r="PH71" s="53"/>
      <c r="PI71" s="53"/>
      <c r="PJ71" s="53"/>
      <c r="PK71" s="53"/>
      <c r="PL71" s="53"/>
      <c r="PM71" s="53"/>
      <c r="PN71" s="53"/>
      <c r="PO71" s="53"/>
      <c r="PP71" s="53"/>
      <c r="PQ71" s="53"/>
      <c r="PR71" s="53"/>
      <c r="PS71" s="53"/>
      <c r="PT71" s="53"/>
      <c r="PU71" s="53"/>
      <c r="PV71" s="53"/>
      <c r="PW71" s="53"/>
      <c r="PX71" s="53"/>
      <c r="PY71" s="53"/>
      <c r="PZ71" s="53"/>
      <c r="QA71" s="53"/>
      <c r="QB71" s="53"/>
      <c r="QC71" s="53"/>
      <c r="QD71" s="53"/>
      <c r="QE71" s="53"/>
      <c r="QF71" s="53"/>
      <c r="QG71" s="53"/>
      <c r="QH71" s="53"/>
      <c r="QI71" s="53"/>
      <c r="QJ71" s="53"/>
      <c r="QK71" s="53"/>
      <c r="QL71" s="53"/>
      <c r="QM71" s="53"/>
      <c r="QN71" s="53"/>
      <c r="QO71" s="53"/>
      <c r="QP71" s="53"/>
      <c r="QQ71" s="53"/>
      <c r="QR71" s="53"/>
      <c r="QS71" s="53"/>
      <c r="QT71" s="53"/>
      <c r="QU71" s="53"/>
      <c r="QV71" s="53"/>
      <c r="QW71" s="53"/>
      <c r="QX71" s="53"/>
      <c r="QY71" s="53"/>
      <c r="QZ71" s="53"/>
      <c r="RA71" s="53"/>
      <c r="RB71" s="53"/>
      <c r="RC71" s="53"/>
      <c r="RD71" s="53"/>
      <c r="RE71" s="53"/>
      <c r="RF71" s="53"/>
      <c r="RG71" s="53"/>
      <c r="RH71" s="53"/>
      <c r="RI71" s="53"/>
      <c r="RJ71" s="53"/>
      <c r="RK71" s="53"/>
      <c r="RL71" s="53"/>
      <c r="RM71" s="53"/>
      <c r="RN71" s="53"/>
      <c r="RO71" s="53"/>
      <c r="RP71" s="53"/>
      <c r="RQ71" s="53"/>
      <c r="RR71" s="53"/>
      <c r="RS71" s="53"/>
      <c r="RT71" s="53"/>
      <c r="RU71" s="53"/>
      <c r="RV71" s="53"/>
      <c r="RW71" s="53"/>
      <c r="RX71" s="53"/>
      <c r="RY71" s="53"/>
      <c r="RZ71" s="53"/>
      <c r="SA71" s="53"/>
      <c r="SB71" s="53"/>
      <c r="SC71" s="53"/>
      <c r="SD71" s="53"/>
      <c r="SE71" s="53"/>
      <c r="SF71" s="53"/>
      <c r="SG71" s="53"/>
      <c r="SH71" s="53"/>
      <c r="SI71" s="53"/>
      <c r="SJ71" s="53"/>
      <c r="SK71" s="53"/>
      <c r="SL71" s="53"/>
      <c r="SM71" s="53"/>
      <c r="SN71" s="53"/>
      <c r="SO71" s="53"/>
      <c r="SP71" s="53"/>
      <c r="SQ71" s="53"/>
      <c r="SR71" s="53"/>
      <c r="SS71" s="53"/>
      <c r="ST71" s="53"/>
      <c r="SU71" s="53"/>
      <c r="SV71" s="53"/>
      <c r="SW71" s="53"/>
      <c r="SX71" s="53"/>
      <c r="SY71" s="53"/>
      <c r="SZ71" s="53"/>
      <c r="TA71" s="53"/>
      <c r="TB71" s="53"/>
      <c r="TC71" s="53"/>
      <c r="TD71" s="53"/>
      <c r="TE71" s="53"/>
      <c r="TF71" s="53"/>
      <c r="TG71" s="53"/>
      <c r="TH71" s="53"/>
      <c r="TI71" s="53"/>
      <c r="TJ71" s="53"/>
      <c r="TK71" s="53"/>
      <c r="TL71" s="53"/>
      <c r="TM71" s="53"/>
      <c r="TN71" s="53"/>
      <c r="TO71" s="53"/>
      <c r="TP71" s="53"/>
      <c r="TQ71" s="53"/>
      <c r="TR71" s="53"/>
      <c r="TS71" s="53"/>
      <c r="TT71" s="53"/>
      <c r="TU71" s="53"/>
      <c r="TV71" s="53"/>
      <c r="TW71" s="53"/>
      <c r="TX71" s="53"/>
      <c r="TY71" s="53"/>
      <c r="TZ71" s="53"/>
      <c r="UA71" s="53"/>
      <c r="UB71" s="53"/>
      <c r="UC71" s="53"/>
      <c r="UD71" s="53"/>
      <c r="UE71" s="53"/>
      <c r="UF71" s="53"/>
      <c r="UG71" s="53"/>
      <c r="UH71" s="53"/>
      <c r="UI71" s="53"/>
      <c r="UJ71" s="53"/>
      <c r="UK71" s="53"/>
      <c r="UL71" s="53"/>
      <c r="UM71" s="53"/>
      <c r="UN71" s="53"/>
      <c r="UO71" s="53"/>
      <c r="UP71" s="53"/>
      <c r="UQ71" s="53"/>
      <c r="UR71" s="53"/>
      <c r="US71" s="53"/>
      <c r="UT71" s="53"/>
      <c r="UU71" s="53"/>
      <c r="UV71" s="53"/>
      <c r="UW71" s="53"/>
      <c r="UX71" s="53"/>
      <c r="UY71" s="53"/>
      <c r="UZ71" s="53"/>
      <c r="VA71" s="53"/>
      <c r="VB71" s="53"/>
      <c r="VC71" s="53"/>
      <c r="VD71" s="53"/>
      <c r="VE71" s="53"/>
      <c r="VF71" s="53"/>
      <c r="VG71" s="53"/>
      <c r="VH71" s="53"/>
      <c r="VI71" s="53"/>
      <c r="VJ71" s="53"/>
      <c r="VK71" s="53"/>
      <c r="VL71" s="53"/>
      <c r="VM71" s="53"/>
      <c r="VN71" s="53"/>
      <c r="VO71" s="53"/>
      <c r="VP71" s="53"/>
      <c r="VQ71" s="53"/>
      <c r="VR71" s="53"/>
      <c r="VS71" s="53"/>
      <c r="VT71" s="53"/>
      <c r="VU71" s="53"/>
      <c r="VV71" s="53"/>
      <c r="VW71" s="53"/>
      <c r="VX71" s="53"/>
      <c r="VY71" s="53"/>
      <c r="VZ71" s="53"/>
      <c r="WA71" s="53"/>
      <c r="WB71" s="53"/>
      <c r="WC71" s="53"/>
      <c r="WD71" s="53"/>
      <c r="WE71" s="53"/>
      <c r="WF71" s="53"/>
      <c r="WG71" s="53"/>
      <c r="WH71" s="53"/>
      <c r="WI71" s="53"/>
      <c r="WJ71" s="53"/>
      <c r="WK71" s="53"/>
      <c r="WL71" s="53"/>
      <c r="WM71" s="53"/>
      <c r="WN71" s="53"/>
      <c r="WO71" s="53"/>
      <c r="WP71" s="53"/>
      <c r="WQ71" s="53"/>
      <c r="WR71" s="53"/>
      <c r="WS71" s="53"/>
      <c r="WT71" s="53"/>
      <c r="WU71" s="53"/>
      <c r="WV71" s="53"/>
      <c r="WW71" s="53"/>
      <c r="WX71" s="53"/>
      <c r="WY71" s="53"/>
      <c r="WZ71" s="53"/>
      <c r="XA71" s="53"/>
      <c r="XB71" s="53"/>
      <c r="XC71" s="53"/>
      <c r="XD71" s="53"/>
      <c r="XE71" s="53"/>
      <c r="XF71" s="53"/>
      <c r="XG71" s="53"/>
      <c r="XH71" s="53"/>
      <c r="XI71" s="53"/>
      <c r="XJ71" s="53"/>
      <c r="XK71" s="53"/>
      <c r="XL71" s="53"/>
      <c r="XM71" s="53"/>
      <c r="XN71" s="53"/>
      <c r="XO71" s="53"/>
      <c r="XP71" s="53"/>
      <c r="XQ71" s="53"/>
      <c r="XR71" s="53"/>
      <c r="XS71" s="53"/>
      <c r="XT71" s="53"/>
      <c r="XU71" s="53"/>
      <c r="XV71" s="53"/>
      <c r="XW71" s="53"/>
      <c r="XX71" s="53"/>
      <c r="XY71" s="53"/>
      <c r="XZ71" s="53"/>
      <c r="YA71" s="53"/>
      <c r="YB71" s="53"/>
      <c r="YC71" s="53"/>
      <c r="YD71" s="53"/>
      <c r="YE71" s="53"/>
      <c r="YF71" s="53"/>
      <c r="YG71" s="53"/>
      <c r="YH71" s="53"/>
      <c r="YI71" s="53"/>
      <c r="YJ71" s="53"/>
      <c r="YK71" s="53"/>
      <c r="YL71" s="53"/>
      <c r="YM71" s="53"/>
      <c r="YN71" s="53"/>
      <c r="YO71" s="53"/>
      <c r="YP71" s="53"/>
      <c r="YQ71" s="53"/>
      <c r="YR71" s="53"/>
      <c r="YS71" s="53"/>
      <c r="YT71" s="53"/>
      <c r="YU71" s="53"/>
      <c r="YV71" s="53"/>
      <c r="YW71" s="53"/>
      <c r="YX71" s="53"/>
      <c r="YY71" s="53"/>
      <c r="YZ71" s="53"/>
      <c r="ZA71" s="53"/>
      <c r="ZB71" s="53"/>
      <c r="ZC71" s="53"/>
      <c r="ZD71" s="53"/>
      <c r="ZE71" s="53"/>
      <c r="ZF71" s="53"/>
      <c r="ZG71" s="53"/>
      <c r="ZH71" s="53"/>
      <c r="ZI71" s="53"/>
      <c r="ZJ71" s="53"/>
      <c r="ZK71" s="53"/>
      <c r="ZL71" s="53"/>
      <c r="ZM71" s="53"/>
      <c r="ZN71" s="53"/>
      <c r="ZO71" s="53"/>
      <c r="ZP71" s="53"/>
      <c r="ZQ71" s="53"/>
      <c r="ZR71" s="53"/>
      <c r="ZS71" s="53"/>
      <c r="ZT71" s="53"/>
      <c r="ZU71" s="53"/>
      <c r="ZV71" s="53"/>
      <c r="ZW71" s="53"/>
      <c r="ZX71" s="53"/>
      <c r="ZY71" s="53"/>
      <c r="ZZ71" s="53"/>
      <c r="AAA71" s="53"/>
      <c r="AAB71" s="53"/>
      <c r="AAC71" s="53"/>
      <c r="AAD71" s="53"/>
      <c r="AAE71" s="53"/>
      <c r="AAF71" s="53"/>
      <c r="AAG71" s="53"/>
      <c r="AAH71" s="53"/>
      <c r="AAI71" s="53"/>
      <c r="AAJ71" s="53"/>
      <c r="AAK71" s="53"/>
      <c r="AAL71" s="53"/>
      <c r="AAM71" s="53"/>
      <c r="AAN71" s="53"/>
      <c r="AAO71" s="53"/>
      <c r="AAP71" s="53"/>
      <c r="AAQ71" s="53"/>
      <c r="AAR71" s="53"/>
      <c r="AAS71" s="53"/>
      <c r="AAT71" s="53"/>
      <c r="AAU71" s="53"/>
      <c r="AAV71" s="53"/>
      <c r="AAW71" s="53"/>
      <c r="AAX71" s="53"/>
      <c r="AAY71" s="53"/>
      <c r="AAZ71" s="53"/>
      <c r="ABA71" s="53"/>
      <c r="ABB71" s="53"/>
      <c r="ABC71" s="53"/>
      <c r="ABD71" s="53"/>
      <c r="ABE71" s="53"/>
      <c r="ABF71" s="53"/>
      <c r="ABG71" s="53"/>
      <c r="ABH71" s="53"/>
      <c r="ABI71" s="53"/>
      <c r="ABJ71" s="53"/>
      <c r="ABK71" s="53"/>
      <c r="ABL71" s="53"/>
      <c r="ABM71" s="53"/>
      <c r="ABN71" s="53"/>
      <c r="ABO71" s="53"/>
      <c r="ABP71" s="53"/>
      <c r="ABQ71" s="53"/>
      <c r="ABR71" s="53"/>
      <c r="ABS71" s="53"/>
      <c r="ABT71" s="53"/>
      <c r="ABU71" s="53"/>
      <c r="ABV71" s="53"/>
      <c r="ABW71" s="53"/>
      <c r="ABX71" s="53"/>
      <c r="ABY71" s="53"/>
      <c r="ABZ71" s="53"/>
      <c r="ACA71" s="53"/>
      <c r="ACB71" s="53"/>
      <c r="ACC71" s="53"/>
      <c r="ACD71" s="53"/>
      <c r="ACE71" s="53"/>
      <c r="ACF71" s="53"/>
      <c r="ACG71" s="53"/>
      <c r="ACH71" s="53"/>
      <c r="ACI71" s="53"/>
      <c r="ACJ71" s="53"/>
      <c r="ACK71" s="53"/>
      <c r="ACL71" s="53"/>
      <c r="ACM71" s="53"/>
      <c r="ACN71" s="53"/>
      <c r="ACO71" s="53"/>
      <c r="ACP71" s="53"/>
      <c r="ACQ71" s="53"/>
      <c r="ACR71" s="53"/>
      <c r="ACS71" s="53"/>
      <c r="ACT71" s="53"/>
      <c r="ACU71" s="53"/>
      <c r="ACV71" s="53"/>
      <c r="ACW71" s="53"/>
      <c r="ACX71" s="53"/>
      <c r="ACY71" s="53"/>
      <c r="ACZ71" s="53"/>
      <c r="ADA71" s="53"/>
      <c r="ADB71" s="53"/>
      <c r="ADC71" s="53"/>
      <c r="ADD71" s="53"/>
      <c r="ADE71" s="53"/>
      <c r="ADF71" s="53"/>
      <c r="ADG71" s="53"/>
      <c r="ADH71" s="53"/>
      <c r="ADI71" s="53"/>
      <c r="ADJ71" s="53"/>
      <c r="ADK71" s="53"/>
      <c r="ADL71" s="53"/>
      <c r="ADM71" s="53"/>
      <c r="ADN71" s="53"/>
      <c r="ADO71" s="53"/>
      <c r="ADP71" s="53"/>
      <c r="ADQ71" s="53"/>
      <c r="ADR71" s="53"/>
      <c r="ADS71" s="53"/>
      <c r="ADT71" s="53"/>
      <c r="ADU71" s="53"/>
      <c r="ADV71" s="53"/>
      <c r="ADW71" s="53"/>
      <c r="ADX71" s="53"/>
      <c r="ADY71" s="53"/>
      <c r="ADZ71" s="53"/>
      <c r="AEA71" s="53"/>
      <c r="AEB71" s="53"/>
      <c r="AEC71" s="53"/>
      <c r="AED71" s="53"/>
      <c r="AEE71" s="53"/>
      <c r="AEF71" s="53"/>
      <c r="AEG71" s="53"/>
      <c r="AEH71" s="53"/>
      <c r="AEI71" s="53"/>
      <c r="AEJ71" s="53"/>
      <c r="AEK71" s="53"/>
      <c r="AEL71" s="53"/>
      <c r="AEM71" s="53"/>
      <c r="AEN71" s="53"/>
      <c r="AEO71" s="53"/>
      <c r="AEP71" s="53"/>
      <c r="AEQ71" s="53"/>
      <c r="AER71" s="53"/>
      <c r="AES71" s="53"/>
      <c r="AET71" s="53"/>
      <c r="AEU71" s="53"/>
      <c r="AEV71" s="53"/>
      <c r="AEW71" s="53"/>
      <c r="AEX71" s="53"/>
      <c r="AEY71" s="53"/>
      <c r="AEZ71" s="53"/>
      <c r="AFA71" s="53"/>
      <c r="AFB71" s="53"/>
      <c r="AFC71" s="53"/>
      <c r="AFD71" s="53"/>
      <c r="AFE71" s="53"/>
      <c r="AFF71" s="53"/>
      <c r="AFG71" s="53"/>
      <c r="AFH71" s="53"/>
      <c r="AFI71" s="53"/>
      <c r="AFJ71" s="53"/>
      <c r="AFK71" s="53"/>
      <c r="AFL71" s="53"/>
      <c r="AFM71" s="53"/>
      <c r="AFN71" s="53"/>
      <c r="AFO71" s="53"/>
      <c r="AFP71" s="53"/>
      <c r="AFQ71" s="53"/>
      <c r="AFR71" s="53"/>
      <c r="AFS71" s="53"/>
      <c r="AFT71" s="53"/>
      <c r="AFU71" s="53"/>
      <c r="AFV71" s="53"/>
      <c r="AFW71" s="53"/>
      <c r="AFX71" s="53"/>
      <c r="AFY71" s="53"/>
      <c r="AFZ71" s="53"/>
      <c r="AGA71" s="53"/>
      <c r="AGB71" s="53"/>
      <c r="AGC71" s="53"/>
      <c r="AGD71" s="53"/>
      <c r="AGE71" s="53"/>
      <c r="AGF71" s="53"/>
      <c r="AGG71" s="53"/>
      <c r="AGH71" s="53"/>
      <c r="AGI71" s="53"/>
      <c r="AGJ71" s="53"/>
      <c r="AGK71" s="53"/>
      <c r="AGL71" s="53"/>
      <c r="AGM71" s="53"/>
      <c r="AGN71" s="53"/>
      <c r="AGO71" s="53"/>
      <c r="AGP71" s="53"/>
      <c r="AGQ71" s="53"/>
      <c r="AGR71" s="53"/>
      <c r="AGS71" s="53"/>
      <c r="AGT71" s="53"/>
      <c r="AGU71" s="53"/>
      <c r="AGV71" s="53"/>
      <c r="AGW71" s="53"/>
      <c r="AGX71" s="53"/>
      <c r="AGY71" s="53"/>
      <c r="AGZ71" s="53"/>
      <c r="AHA71" s="53"/>
      <c r="AHB71" s="53"/>
      <c r="AHC71" s="53"/>
      <c r="AHD71" s="53"/>
      <c r="AHE71" s="53"/>
      <c r="AHF71" s="53"/>
      <c r="AHG71" s="53"/>
      <c r="AHH71" s="53"/>
      <c r="AHI71" s="53"/>
      <c r="AHJ71" s="53"/>
      <c r="AHK71" s="53"/>
      <c r="AHL71" s="53"/>
      <c r="AHM71" s="53"/>
      <c r="AHN71" s="53"/>
      <c r="AHO71" s="53"/>
      <c r="AHP71" s="53"/>
      <c r="AHQ71" s="53"/>
      <c r="AHR71" s="53"/>
      <c r="AHS71" s="53"/>
      <c r="AHT71" s="53"/>
      <c r="AHU71" s="53"/>
      <c r="AHV71" s="53"/>
      <c r="AHW71" s="53"/>
      <c r="AHX71" s="53"/>
      <c r="AHY71" s="53"/>
      <c r="AHZ71" s="53"/>
      <c r="AIA71" s="53"/>
      <c r="AIB71" s="53"/>
      <c r="AIC71" s="53"/>
      <c r="AID71" s="53"/>
      <c r="AIE71" s="53"/>
      <c r="AIF71" s="53"/>
      <c r="AIG71" s="53"/>
      <c r="AIH71" s="53"/>
      <c r="AII71" s="53"/>
      <c r="AIJ71" s="53"/>
      <c r="AIK71" s="53"/>
      <c r="AIL71" s="53"/>
      <c r="AIM71" s="53"/>
      <c r="AIN71" s="53"/>
      <c r="AIO71" s="53"/>
      <c r="AIP71" s="53"/>
      <c r="AIQ71" s="53"/>
      <c r="AIR71" s="53"/>
      <c r="AIS71" s="53"/>
      <c r="AIT71" s="53"/>
      <c r="AIU71" s="53"/>
      <c r="AIV71" s="53"/>
      <c r="AIW71" s="53"/>
      <c r="AIX71" s="53"/>
      <c r="AIY71" s="53"/>
      <c r="AIZ71" s="53"/>
      <c r="AJA71" s="53"/>
      <c r="AJB71" s="53"/>
      <c r="AJC71" s="53"/>
      <c r="AJD71" s="53"/>
      <c r="AJE71" s="53"/>
      <c r="AJF71" s="53"/>
      <c r="AJG71" s="53"/>
      <c r="AJH71" s="53"/>
      <c r="AJI71" s="53"/>
      <c r="AJJ71" s="53"/>
      <c r="AJK71" s="53"/>
      <c r="AJL71" s="53"/>
      <c r="AJM71" s="53"/>
      <c r="AJN71" s="53"/>
      <c r="AJO71" s="53"/>
      <c r="AJP71" s="53"/>
      <c r="AJQ71" s="53"/>
      <c r="AJR71" s="53"/>
      <c r="AJS71" s="53"/>
      <c r="AJT71" s="53"/>
      <c r="AJU71" s="53"/>
      <c r="AJV71" s="53"/>
      <c r="AJW71" s="53"/>
      <c r="AJX71" s="53"/>
      <c r="AJY71" s="53"/>
      <c r="AJZ71" s="53"/>
      <c r="AKA71" s="53"/>
      <c r="AKB71" s="53"/>
      <c r="AKC71" s="53"/>
      <c r="AKD71" s="53"/>
      <c r="AKE71" s="53"/>
      <c r="AKF71" s="53"/>
      <c r="AKG71" s="53"/>
      <c r="AKH71" s="53"/>
      <c r="AKI71" s="53"/>
      <c r="AKJ71" s="53"/>
      <c r="AKK71" s="53"/>
      <c r="AKL71" s="53"/>
      <c r="AKM71" s="53"/>
      <c r="AKN71" s="53"/>
      <c r="AKO71" s="53"/>
      <c r="AKP71" s="53"/>
      <c r="AKQ71" s="53"/>
      <c r="AKR71" s="53"/>
      <c r="AKS71" s="53"/>
      <c r="AKT71" s="53"/>
      <c r="AKU71" s="53"/>
      <c r="AKV71" s="53"/>
      <c r="AKW71" s="53"/>
      <c r="AKX71" s="53"/>
      <c r="AKY71" s="53"/>
      <c r="AKZ71" s="53"/>
      <c r="ALA71" s="53"/>
      <c r="ALB71" s="53"/>
      <c r="ALC71" s="53"/>
      <c r="ALD71" s="53"/>
      <c r="ALE71" s="53"/>
      <c r="ALF71" s="53"/>
      <c r="ALG71" s="53"/>
      <c r="ALH71" s="53"/>
      <c r="ALI71" s="53"/>
      <c r="ALJ71" s="53"/>
      <c r="ALK71" s="53"/>
      <c r="ALL71" s="53"/>
      <c r="ALM71" s="53"/>
      <c r="ALN71" s="53"/>
      <c r="ALO71" s="53"/>
      <c r="ALP71" s="53"/>
      <c r="ALQ71" s="53"/>
      <c r="ALR71" s="53"/>
      <c r="ALS71" s="53"/>
      <c r="ALT71" s="53"/>
      <c r="ALU71" s="53"/>
      <c r="ALV71" s="53"/>
      <c r="ALW71" s="53"/>
      <c r="ALX71" s="53"/>
      <c r="ALY71" s="53"/>
      <c r="ALZ71" s="53"/>
      <c r="AMA71" s="53"/>
      <c r="AMB71" s="53"/>
      <c r="AMC71" s="53"/>
      <c r="AMD71" s="53"/>
      <c r="AME71" s="53"/>
      <c r="AMF71" s="53"/>
      <c r="AMG71" s="53"/>
      <c r="AMH71" s="53"/>
      <c r="AMI71" s="53"/>
      <c r="AMJ71" s="53"/>
      <c r="AMK71" s="53"/>
      <c r="AML71" s="53"/>
      <c r="AMM71" s="53"/>
      <c r="AMN71" s="53"/>
      <c r="AMO71" s="53"/>
      <c r="AMP71" s="53"/>
      <c r="AMQ71" s="53"/>
      <c r="AMR71" s="53"/>
      <c r="AMS71" s="53"/>
      <c r="AMT71" s="53"/>
      <c r="AMU71" s="53"/>
      <c r="AMV71" s="53"/>
      <c r="AMW71" s="53"/>
      <c r="AMX71" s="53"/>
      <c r="AMY71" s="53"/>
      <c r="AMZ71" s="53"/>
      <c r="ANA71" s="53"/>
      <c r="ANB71" s="53"/>
      <c r="ANC71" s="53"/>
      <c r="AND71" s="53"/>
      <c r="ANE71" s="53"/>
      <c r="ANF71" s="53"/>
      <c r="ANG71" s="53"/>
      <c r="ANH71" s="53"/>
      <c r="ANI71" s="53"/>
      <c r="ANJ71" s="53"/>
      <c r="ANK71" s="53"/>
      <c r="ANL71" s="53"/>
      <c r="ANM71" s="53"/>
      <c r="ANN71" s="53"/>
      <c r="ANO71" s="53"/>
      <c r="ANP71" s="53"/>
      <c r="ANQ71" s="53"/>
      <c r="ANR71" s="53"/>
      <c r="ANS71" s="53"/>
      <c r="ANT71" s="53"/>
      <c r="ANU71" s="53"/>
      <c r="ANV71" s="53"/>
      <c r="ANW71" s="53"/>
      <c r="ANX71" s="53"/>
      <c r="ANY71" s="53"/>
      <c r="ANZ71" s="53"/>
      <c r="AOA71" s="53"/>
      <c r="AOB71" s="53"/>
      <c r="AOC71" s="53"/>
      <c r="AOD71" s="53"/>
      <c r="AOE71" s="53"/>
      <c r="AOF71" s="53"/>
      <c r="AOG71" s="53"/>
      <c r="AOH71" s="53"/>
      <c r="AOI71" s="53"/>
      <c r="AOJ71" s="53"/>
      <c r="AOK71" s="53"/>
      <c r="AOL71" s="53"/>
      <c r="AOM71" s="53"/>
      <c r="AON71" s="53"/>
      <c r="AOO71" s="53"/>
      <c r="AOP71" s="53"/>
      <c r="AOQ71" s="53"/>
      <c r="AOR71" s="53"/>
      <c r="AOS71" s="53"/>
      <c r="AOT71" s="53"/>
      <c r="AOU71" s="53"/>
      <c r="AOV71" s="53"/>
      <c r="AOW71" s="53"/>
      <c r="AOX71" s="53"/>
      <c r="AOY71" s="53"/>
      <c r="AOZ71" s="53"/>
      <c r="APA71" s="53"/>
      <c r="APB71" s="53"/>
      <c r="APC71" s="53"/>
      <c r="APD71" s="53"/>
      <c r="APE71" s="53"/>
      <c r="APF71" s="53"/>
      <c r="APG71" s="53"/>
      <c r="APH71" s="53"/>
      <c r="API71" s="53"/>
      <c r="APJ71" s="53"/>
      <c r="APK71" s="53"/>
      <c r="APL71" s="53"/>
      <c r="APM71" s="53"/>
      <c r="APN71" s="53"/>
      <c r="APO71" s="53"/>
      <c r="APP71" s="53"/>
      <c r="APQ71" s="53"/>
      <c r="APR71" s="53"/>
      <c r="APS71" s="53"/>
      <c r="APT71" s="53"/>
      <c r="APU71" s="53"/>
      <c r="APV71" s="53"/>
      <c r="APW71" s="53"/>
      <c r="APX71" s="53"/>
      <c r="APY71" s="53"/>
      <c r="APZ71" s="53"/>
      <c r="AQA71" s="53"/>
      <c r="AQB71" s="53"/>
      <c r="AQC71" s="53"/>
      <c r="AQD71" s="53"/>
      <c r="AQE71" s="53"/>
      <c r="AQF71" s="53"/>
      <c r="AQG71" s="53"/>
      <c r="AQH71" s="53"/>
      <c r="AQI71" s="53"/>
      <c r="AQJ71" s="53"/>
      <c r="AQK71" s="53"/>
      <c r="AQL71" s="53"/>
      <c r="AQM71" s="53"/>
      <c r="AQN71" s="53"/>
      <c r="AQO71" s="53"/>
      <c r="AQP71" s="53"/>
      <c r="AQQ71" s="53"/>
      <c r="AQR71" s="53"/>
      <c r="AQS71" s="53"/>
      <c r="AQT71" s="53"/>
      <c r="AQU71" s="53"/>
      <c r="AQV71" s="53"/>
      <c r="AQW71" s="53"/>
      <c r="AQX71" s="53"/>
      <c r="AQY71" s="53"/>
      <c r="AQZ71" s="53"/>
      <c r="ARA71" s="53"/>
      <c r="ARB71" s="53"/>
      <c r="ARC71" s="53"/>
      <c r="ARD71" s="53"/>
      <c r="ARE71" s="53"/>
      <c r="ARF71" s="53"/>
      <c r="ARG71" s="53"/>
      <c r="ARH71" s="53"/>
      <c r="ARI71" s="53"/>
      <c r="ARJ71" s="53"/>
      <c r="ARK71" s="53"/>
      <c r="ARL71" s="53"/>
      <c r="ARM71" s="53"/>
      <c r="ARN71" s="53"/>
      <c r="ARO71" s="53"/>
      <c r="ARP71" s="53"/>
      <c r="ARQ71" s="53"/>
      <c r="ARR71" s="53"/>
      <c r="ARS71" s="53"/>
      <c r="ART71" s="53"/>
      <c r="ARU71" s="53"/>
      <c r="ARV71" s="53"/>
      <c r="ARW71" s="53"/>
      <c r="ARX71" s="53"/>
      <c r="ARY71" s="53"/>
      <c r="ARZ71" s="53"/>
      <c r="ASA71" s="53"/>
      <c r="ASB71" s="53"/>
      <c r="ASC71" s="53"/>
      <c r="ASD71" s="53"/>
      <c r="ASE71" s="53"/>
      <c r="ASF71" s="53"/>
      <c r="ASG71" s="53"/>
      <c r="ASH71" s="53"/>
      <c r="ASI71" s="53"/>
      <c r="ASJ71" s="53"/>
      <c r="ASK71" s="53"/>
      <c r="ASL71" s="53"/>
      <c r="ASM71" s="53"/>
      <c r="ASN71" s="53"/>
      <c r="ASO71" s="53"/>
      <c r="ASP71" s="53"/>
      <c r="ASQ71" s="53"/>
      <c r="ASR71" s="53"/>
      <c r="ASS71" s="53"/>
      <c r="AST71" s="53"/>
      <c r="ASU71" s="53"/>
      <c r="ASV71" s="53"/>
      <c r="ASW71" s="53"/>
      <c r="ASX71" s="53"/>
      <c r="ASY71" s="53"/>
      <c r="ASZ71" s="53"/>
      <c r="ATA71" s="53"/>
      <c r="ATB71" s="53"/>
      <c r="ATC71" s="53"/>
      <c r="ATD71" s="53"/>
      <c r="ATE71" s="53"/>
      <c r="ATF71" s="53"/>
      <c r="ATG71" s="53"/>
      <c r="ATH71" s="53"/>
      <c r="ATI71" s="53"/>
      <c r="ATJ71" s="53"/>
      <c r="ATK71" s="53"/>
      <c r="ATL71" s="53"/>
      <c r="ATM71" s="53"/>
      <c r="ATN71" s="53"/>
      <c r="ATO71" s="53"/>
      <c r="ATP71" s="53"/>
      <c r="ATQ71" s="53"/>
      <c r="ATR71" s="53"/>
      <c r="ATS71" s="53"/>
      <c r="ATT71" s="53"/>
      <c r="ATU71" s="53"/>
      <c r="ATV71" s="53"/>
      <c r="ATW71" s="53"/>
      <c r="ATX71" s="53"/>
      <c r="ATY71" s="53"/>
      <c r="ATZ71" s="53"/>
      <c r="AUA71" s="53"/>
      <c r="AUB71" s="53"/>
      <c r="AUC71" s="53"/>
      <c r="AUD71" s="53"/>
      <c r="AUE71" s="53"/>
      <c r="AUF71" s="53"/>
      <c r="AUG71" s="53"/>
      <c r="AUH71" s="53"/>
      <c r="AUI71" s="53"/>
      <c r="AUJ71" s="53"/>
      <c r="AUK71" s="53"/>
      <c r="AUL71" s="53"/>
      <c r="AUM71" s="53"/>
      <c r="AUN71" s="53"/>
      <c r="AUO71" s="53"/>
      <c r="AUP71" s="53"/>
      <c r="AUQ71" s="53"/>
      <c r="AUR71" s="53"/>
      <c r="AUS71" s="53"/>
      <c r="AUT71" s="53"/>
      <c r="AUU71" s="53"/>
      <c r="AUV71" s="53"/>
      <c r="AUW71" s="53"/>
      <c r="AUX71" s="53"/>
      <c r="AUY71" s="53"/>
      <c r="AUZ71" s="53"/>
      <c r="AVA71" s="53"/>
      <c r="AVB71" s="53"/>
      <c r="AVC71" s="53"/>
      <c r="AVD71" s="53"/>
      <c r="AVE71" s="53"/>
      <c r="AVF71" s="53"/>
      <c r="AVG71" s="53"/>
      <c r="AVH71" s="53"/>
      <c r="AVI71" s="53"/>
      <c r="AVJ71" s="53"/>
      <c r="AVK71" s="53"/>
      <c r="AVL71" s="53"/>
      <c r="AVM71" s="53"/>
      <c r="AVN71" s="53"/>
      <c r="AVO71" s="53"/>
      <c r="AVP71" s="53"/>
      <c r="AVQ71" s="53"/>
      <c r="AVR71" s="53"/>
      <c r="AVS71" s="53"/>
      <c r="AVT71" s="53"/>
      <c r="AVU71" s="53"/>
      <c r="AVV71" s="53"/>
      <c r="AVW71" s="53"/>
      <c r="AVX71" s="53"/>
      <c r="AVY71" s="53"/>
      <c r="AVZ71" s="53"/>
      <c r="AWA71" s="53"/>
      <c r="AWB71" s="53"/>
      <c r="AWC71" s="53"/>
      <c r="AWD71" s="53"/>
      <c r="AWE71" s="53"/>
      <c r="AWF71" s="53"/>
      <c r="AWG71" s="53"/>
      <c r="AWH71" s="53"/>
      <c r="AWI71" s="53"/>
      <c r="AWJ71" s="53"/>
      <c r="AWK71" s="53"/>
      <c r="AWL71" s="53"/>
      <c r="AWM71" s="53"/>
      <c r="AWN71" s="53"/>
      <c r="AWO71" s="53"/>
      <c r="AWP71" s="53"/>
      <c r="AWQ71" s="53"/>
      <c r="AWR71" s="53"/>
      <c r="AWS71" s="53"/>
      <c r="AWT71" s="53"/>
      <c r="AWU71" s="53"/>
      <c r="AWV71" s="53"/>
      <c r="AWW71" s="53"/>
      <c r="AWX71" s="53"/>
      <c r="AWY71" s="53"/>
      <c r="AWZ71" s="53"/>
      <c r="AXA71" s="53"/>
      <c r="AXB71" s="53"/>
      <c r="AXC71" s="53"/>
      <c r="AXD71" s="53"/>
      <c r="AXE71" s="53"/>
      <c r="AXF71" s="53"/>
      <c r="AXG71" s="53"/>
      <c r="AXH71" s="53"/>
      <c r="AXI71" s="53"/>
      <c r="AXJ71" s="53"/>
      <c r="AXK71" s="53"/>
      <c r="AXL71" s="53"/>
      <c r="AXM71" s="53"/>
      <c r="AXN71" s="53"/>
      <c r="AXO71" s="53"/>
      <c r="AXP71" s="53"/>
      <c r="AXQ71" s="53"/>
      <c r="AXR71" s="53"/>
      <c r="AXS71" s="53"/>
      <c r="AXT71" s="53"/>
      <c r="AXU71" s="53"/>
      <c r="AXV71" s="53"/>
      <c r="AXW71" s="53"/>
      <c r="AXX71" s="53"/>
      <c r="AXY71" s="53"/>
      <c r="AXZ71" s="53"/>
      <c r="AYA71" s="53"/>
      <c r="AYB71" s="53"/>
      <c r="AYC71" s="53"/>
      <c r="AYD71" s="53"/>
      <c r="AYE71" s="53"/>
      <c r="AYF71" s="53"/>
      <c r="AYG71" s="53"/>
      <c r="AYH71" s="53"/>
      <c r="AYI71" s="53"/>
      <c r="AYJ71" s="53"/>
      <c r="AYK71" s="53"/>
      <c r="AYL71" s="53"/>
      <c r="AYM71" s="53"/>
      <c r="AYN71" s="53"/>
      <c r="AYO71" s="53"/>
      <c r="AYP71" s="53"/>
      <c r="AYQ71" s="53"/>
      <c r="AYR71" s="53"/>
      <c r="AYS71" s="53"/>
      <c r="AYT71" s="53"/>
      <c r="AYU71" s="53"/>
      <c r="AYV71" s="53"/>
      <c r="AYW71" s="53"/>
      <c r="AYX71" s="53"/>
      <c r="AYY71" s="53"/>
      <c r="AYZ71" s="53"/>
      <c r="AZA71" s="53"/>
      <c r="AZB71" s="53"/>
      <c r="AZC71" s="53"/>
      <c r="AZD71" s="53"/>
      <c r="AZE71" s="53"/>
      <c r="AZF71" s="53"/>
      <c r="AZG71" s="53"/>
      <c r="AZH71" s="53"/>
      <c r="AZI71" s="53"/>
      <c r="AZJ71" s="53"/>
      <c r="AZK71" s="53"/>
      <c r="AZL71" s="53"/>
      <c r="AZM71" s="53"/>
      <c r="AZN71" s="53"/>
      <c r="AZO71" s="53"/>
      <c r="AZP71" s="53"/>
      <c r="AZQ71" s="53"/>
      <c r="AZR71" s="53"/>
      <c r="AZS71" s="53"/>
      <c r="AZT71" s="53"/>
      <c r="AZU71" s="53"/>
      <c r="AZV71" s="53"/>
      <c r="AZW71" s="53"/>
      <c r="AZX71" s="53"/>
      <c r="AZY71" s="53"/>
      <c r="AZZ71" s="53"/>
      <c r="BAA71" s="53"/>
      <c r="BAB71" s="53"/>
      <c r="BAC71" s="53"/>
      <c r="BAD71" s="53"/>
      <c r="BAE71" s="53"/>
      <c r="BAF71" s="53"/>
      <c r="BAG71" s="53"/>
      <c r="BAH71" s="53"/>
      <c r="BAI71" s="53"/>
      <c r="BAJ71" s="53"/>
      <c r="BAK71" s="53"/>
      <c r="BAL71" s="53"/>
      <c r="BAM71" s="53"/>
      <c r="BAN71" s="53"/>
      <c r="BAO71" s="53"/>
      <c r="BAP71" s="53"/>
      <c r="BAQ71" s="53"/>
      <c r="BAR71" s="53"/>
      <c r="BAS71" s="53"/>
      <c r="BAT71" s="53"/>
      <c r="BAU71" s="53"/>
      <c r="BAV71" s="53"/>
      <c r="BAW71" s="53"/>
      <c r="BAX71" s="53"/>
      <c r="BAY71" s="53"/>
      <c r="BAZ71" s="53"/>
      <c r="BBA71" s="53"/>
      <c r="BBB71" s="53"/>
      <c r="BBC71" s="53"/>
      <c r="BBD71" s="53"/>
      <c r="BBE71" s="53"/>
      <c r="BBF71" s="53"/>
      <c r="BBG71" s="53"/>
      <c r="BBH71" s="53"/>
      <c r="BBI71" s="53"/>
      <c r="BBJ71" s="53"/>
      <c r="BBK71" s="53"/>
      <c r="BBL71" s="53"/>
      <c r="BBM71" s="53"/>
      <c r="BBN71" s="53"/>
      <c r="BBO71" s="53"/>
      <c r="BBP71" s="53"/>
      <c r="BBQ71" s="53"/>
      <c r="BBR71" s="53"/>
      <c r="BBS71" s="53"/>
      <c r="BBT71" s="53"/>
      <c r="BBU71" s="53"/>
      <c r="BBV71" s="53"/>
      <c r="BBW71" s="53"/>
      <c r="BBX71" s="53"/>
      <c r="BBY71" s="53"/>
      <c r="BBZ71" s="53"/>
      <c r="BCA71" s="53"/>
      <c r="BCB71" s="53"/>
      <c r="BCC71" s="53"/>
      <c r="BCD71" s="53"/>
      <c r="BCE71" s="53"/>
      <c r="BCF71" s="53"/>
      <c r="BCG71" s="53"/>
      <c r="BCH71" s="53"/>
      <c r="BCI71" s="53"/>
      <c r="BCJ71" s="53"/>
      <c r="BCK71" s="53"/>
      <c r="BCL71" s="53"/>
      <c r="BCM71" s="53"/>
      <c r="BCN71" s="53"/>
      <c r="BCO71" s="53"/>
      <c r="BCP71" s="53"/>
      <c r="BCQ71" s="53"/>
      <c r="BCR71" s="53"/>
      <c r="BCS71" s="53"/>
      <c r="BCT71" s="53"/>
      <c r="BCU71" s="53"/>
      <c r="BCV71" s="53"/>
      <c r="BCW71" s="53"/>
      <c r="BCX71" s="53"/>
      <c r="BCY71" s="53"/>
      <c r="BCZ71" s="53"/>
      <c r="BDA71" s="53"/>
      <c r="BDB71" s="53"/>
      <c r="BDC71" s="53"/>
      <c r="BDD71" s="53"/>
      <c r="BDE71" s="53"/>
      <c r="BDF71" s="53"/>
      <c r="BDG71" s="53"/>
      <c r="BDH71" s="53"/>
      <c r="BDI71" s="53"/>
      <c r="BDJ71" s="53"/>
      <c r="BDK71" s="53"/>
      <c r="BDL71" s="53"/>
      <c r="BDM71" s="53"/>
      <c r="BDN71" s="53"/>
      <c r="BDO71" s="53"/>
      <c r="BDP71" s="53"/>
      <c r="BDQ71" s="53"/>
      <c r="BDR71" s="53"/>
      <c r="BDS71" s="53"/>
      <c r="BDT71" s="53"/>
      <c r="BDU71" s="53"/>
      <c r="BDV71" s="53"/>
      <c r="BDW71" s="53"/>
      <c r="BDX71" s="53"/>
      <c r="BDY71" s="53"/>
      <c r="BDZ71" s="53"/>
      <c r="BEA71" s="53"/>
      <c r="BEB71" s="53"/>
      <c r="BEC71" s="53"/>
      <c r="BED71" s="53"/>
      <c r="BEE71" s="53"/>
      <c r="BEF71" s="53"/>
      <c r="BEG71" s="53"/>
      <c r="BEH71" s="53"/>
      <c r="BEI71" s="53"/>
      <c r="BEJ71" s="53"/>
      <c r="BEK71" s="53"/>
      <c r="BEL71" s="53"/>
      <c r="BEM71" s="53"/>
      <c r="BEN71" s="53"/>
      <c r="BEO71" s="53"/>
      <c r="BEP71" s="53"/>
      <c r="BEQ71" s="53"/>
      <c r="BER71" s="53"/>
      <c r="BES71" s="53"/>
      <c r="BET71" s="53"/>
      <c r="BEU71" s="53"/>
      <c r="BEV71" s="53"/>
      <c r="BEW71" s="53"/>
      <c r="BEX71" s="53"/>
      <c r="BEY71" s="53"/>
      <c r="BEZ71" s="53"/>
      <c r="BFA71" s="53"/>
      <c r="BFB71" s="53"/>
      <c r="BFC71" s="53"/>
      <c r="BFD71" s="53"/>
      <c r="BFE71" s="53"/>
      <c r="BFF71" s="53"/>
      <c r="BFG71" s="53"/>
      <c r="BFH71" s="53"/>
      <c r="BFI71" s="53"/>
      <c r="BFJ71" s="53"/>
      <c r="BFK71" s="53"/>
      <c r="BFL71" s="53"/>
      <c r="BFM71" s="53"/>
      <c r="BFN71" s="53"/>
      <c r="BFO71" s="53"/>
      <c r="BFP71" s="53"/>
      <c r="BFQ71" s="53"/>
      <c r="BFR71" s="53"/>
      <c r="BFS71" s="53"/>
      <c r="BFT71" s="53"/>
      <c r="BFU71" s="53"/>
      <c r="BFV71" s="53"/>
      <c r="BFW71" s="53"/>
      <c r="BFX71" s="53"/>
      <c r="BFY71" s="53"/>
      <c r="BFZ71" s="53"/>
      <c r="BGA71" s="53"/>
      <c r="BGB71" s="53"/>
      <c r="BGC71" s="53"/>
      <c r="BGD71" s="53"/>
      <c r="BGE71" s="53"/>
      <c r="BGF71" s="53"/>
      <c r="BGG71" s="53"/>
      <c r="BGH71" s="53"/>
      <c r="BGI71" s="53"/>
      <c r="BGJ71" s="53"/>
      <c r="BGK71" s="53"/>
      <c r="BGL71" s="53"/>
      <c r="BGM71" s="53"/>
      <c r="BGN71" s="53"/>
      <c r="BGO71" s="53"/>
      <c r="BGP71" s="53"/>
      <c r="BGQ71" s="53"/>
      <c r="BGR71" s="53"/>
      <c r="BGS71" s="53"/>
      <c r="BGT71" s="53"/>
      <c r="BGU71" s="53"/>
      <c r="BGV71" s="53"/>
      <c r="BGW71" s="53"/>
      <c r="BGX71" s="53"/>
      <c r="BGY71" s="53"/>
      <c r="BGZ71" s="53"/>
      <c r="BHA71" s="53"/>
      <c r="BHB71" s="53"/>
      <c r="BHC71" s="53"/>
      <c r="BHD71" s="53"/>
      <c r="BHE71" s="53"/>
      <c r="BHF71" s="53"/>
      <c r="BHG71" s="53"/>
      <c r="BHH71" s="53"/>
      <c r="BHI71" s="53"/>
      <c r="BHJ71" s="53"/>
      <c r="BHK71" s="53"/>
      <c r="BHL71" s="53"/>
      <c r="BHM71" s="53"/>
      <c r="BHN71" s="53"/>
      <c r="BHO71" s="53"/>
      <c r="BHP71" s="53"/>
      <c r="BHQ71" s="53"/>
      <c r="BHR71" s="53"/>
      <c r="BHS71" s="53"/>
      <c r="BHT71" s="53"/>
      <c r="BHU71" s="53"/>
      <c r="BHV71" s="53"/>
      <c r="BHW71" s="53"/>
      <c r="BHX71" s="53"/>
      <c r="BHY71" s="53"/>
      <c r="BHZ71" s="53"/>
      <c r="BIA71" s="53"/>
      <c r="BIB71" s="53"/>
      <c r="BIC71" s="53"/>
      <c r="BID71" s="53"/>
      <c r="BIE71" s="53"/>
      <c r="BIF71" s="53"/>
      <c r="BIG71" s="53"/>
      <c r="BIH71" s="53"/>
      <c r="BII71" s="53"/>
      <c r="BIJ71" s="53"/>
      <c r="BIK71" s="53"/>
      <c r="BIL71" s="53"/>
      <c r="BIM71" s="53"/>
      <c r="BIN71" s="53"/>
      <c r="BIO71" s="53"/>
      <c r="BIP71" s="53"/>
      <c r="BIQ71" s="53"/>
      <c r="BIR71" s="53"/>
      <c r="BIS71" s="53"/>
      <c r="BIT71" s="53"/>
      <c r="BIU71" s="53"/>
      <c r="BIV71" s="53"/>
      <c r="BIW71" s="53"/>
      <c r="BIX71" s="53"/>
      <c r="BIY71" s="53"/>
      <c r="BIZ71" s="53"/>
      <c r="BJA71" s="53"/>
      <c r="BJB71" s="53"/>
      <c r="BJC71" s="53"/>
      <c r="BJD71" s="53"/>
      <c r="BJE71" s="53"/>
      <c r="BJF71" s="53"/>
      <c r="BJG71" s="53"/>
      <c r="BJH71" s="53"/>
      <c r="BJI71" s="53"/>
      <c r="BJJ71" s="53"/>
      <c r="BJK71" s="53"/>
      <c r="BJL71" s="53"/>
      <c r="BJM71" s="53"/>
      <c r="BJN71" s="53"/>
      <c r="BJO71" s="53"/>
      <c r="BJP71" s="53"/>
      <c r="BJQ71" s="53"/>
      <c r="BJR71" s="53"/>
      <c r="BJS71" s="53"/>
      <c r="BJT71" s="53"/>
      <c r="BJU71" s="53"/>
      <c r="BJV71" s="53"/>
      <c r="BJW71" s="53"/>
      <c r="BJX71" s="53"/>
      <c r="BJY71" s="53"/>
      <c r="BJZ71" s="53"/>
      <c r="BKA71" s="53"/>
      <c r="BKB71" s="53"/>
      <c r="BKC71" s="53"/>
      <c r="BKD71" s="53"/>
      <c r="BKE71" s="53"/>
      <c r="BKF71" s="53"/>
      <c r="BKG71" s="53"/>
      <c r="BKH71" s="53"/>
      <c r="BKI71" s="53"/>
      <c r="BKJ71" s="53"/>
      <c r="BKK71" s="53"/>
      <c r="BKL71" s="53"/>
      <c r="BKM71" s="53"/>
      <c r="BKN71" s="53"/>
      <c r="BKO71" s="53"/>
      <c r="BKP71" s="53"/>
      <c r="BKQ71" s="53"/>
      <c r="BKR71" s="53"/>
      <c r="BKS71" s="53"/>
      <c r="BKT71" s="53"/>
      <c r="BKU71" s="53"/>
      <c r="BKV71" s="53"/>
      <c r="BKW71" s="53"/>
      <c r="BKX71" s="53"/>
      <c r="BKY71" s="53"/>
      <c r="BKZ71" s="53"/>
      <c r="BLA71" s="53"/>
      <c r="BLB71" s="53"/>
      <c r="BLC71" s="53"/>
      <c r="BLD71" s="53"/>
      <c r="BLE71" s="53"/>
      <c r="BLF71" s="53"/>
      <c r="BLG71" s="53"/>
      <c r="BLH71" s="53"/>
      <c r="BLI71" s="53"/>
      <c r="BLJ71" s="53"/>
      <c r="BLK71" s="53"/>
      <c r="BLL71" s="53"/>
      <c r="BLM71" s="53"/>
      <c r="BLN71" s="53"/>
      <c r="BLO71" s="53"/>
      <c r="BLP71" s="53"/>
      <c r="BLQ71" s="53"/>
      <c r="BLR71" s="53"/>
      <c r="BLS71" s="53"/>
      <c r="BLT71" s="53"/>
      <c r="BLU71" s="53"/>
      <c r="BLV71" s="53"/>
      <c r="BLW71" s="53"/>
      <c r="BLX71" s="53"/>
      <c r="BLY71" s="53"/>
      <c r="BLZ71" s="53"/>
      <c r="BMA71" s="53"/>
      <c r="BMB71" s="53"/>
      <c r="BMC71" s="53"/>
      <c r="BMD71" s="53"/>
      <c r="BME71" s="53"/>
      <c r="BMF71" s="53"/>
      <c r="BMG71" s="53"/>
      <c r="BMH71" s="53"/>
      <c r="BMI71" s="53"/>
      <c r="BMJ71" s="53"/>
      <c r="BMK71" s="53"/>
      <c r="BML71" s="53"/>
      <c r="BMM71" s="53"/>
      <c r="BMN71" s="53"/>
      <c r="BMO71" s="53"/>
      <c r="BMP71" s="53"/>
      <c r="BMQ71" s="53"/>
      <c r="BMR71" s="53"/>
      <c r="BMS71" s="53"/>
      <c r="BMT71" s="53"/>
      <c r="BMU71" s="53"/>
      <c r="BMV71" s="53"/>
      <c r="BMW71" s="53"/>
      <c r="BMX71" s="53"/>
      <c r="BMY71" s="53"/>
      <c r="BMZ71" s="53"/>
      <c r="BNA71" s="53"/>
      <c r="BNB71" s="53"/>
      <c r="BNC71" s="53"/>
      <c r="BND71" s="53"/>
      <c r="BNE71" s="53"/>
      <c r="BNF71" s="53"/>
      <c r="BNG71" s="53"/>
      <c r="BNH71" s="53"/>
      <c r="BNI71" s="53"/>
      <c r="BNJ71" s="53"/>
      <c r="BNK71" s="53"/>
      <c r="BNL71" s="53"/>
      <c r="BNM71" s="53"/>
      <c r="BNN71" s="53"/>
      <c r="BNO71" s="53"/>
      <c r="BNP71" s="53"/>
      <c r="BNQ71" s="53"/>
      <c r="BNR71" s="53"/>
      <c r="BNS71" s="53"/>
      <c r="BNT71" s="53"/>
      <c r="BNU71" s="53"/>
      <c r="BNV71" s="53"/>
      <c r="BNW71" s="53"/>
      <c r="BNX71" s="53"/>
      <c r="BNY71" s="53"/>
      <c r="BNZ71" s="53"/>
      <c r="BOA71" s="53"/>
      <c r="BOB71" s="53"/>
      <c r="BOC71" s="53"/>
      <c r="BOD71" s="53"/>
      <c r="BOE71" s="53"/>
      <c r="BOF71" s="53"/>
      <c r="BOG71" s="53"/>
      <c r="BOH71" s="53"/>
      <c r="BOI71" s="53"/>
      <c r="BOJ71" s="53"/>
      <c r="BOK71" s="53"/>
      <c r="BOL71" s="53"/>
      <c r="BOM71" s="53"/>
      <c r="BON71" s="53"/>
      <c r="BOO71" s="53"/>
      <c r="BOP71" s="53"/>
      <c r="BOQ71" s="53"/>
      <c r="BOR71" s="53"/>
      <c r="BOS71" s="53"/>
      <c r="BOT71" s="53"/>
      <c r="BOU71" s="53"/>
      <c r="BOV71" s="53"/>
      <c r="BOW71" s="53"/>
      <c r="BOX71" s="53"/>
      <c r="BOY71" s="53"/>
      <c r="BOZ71" s="53"/>
      <c r="BPA71" s="53"/>
      <c r="BPB71" s="53"/>
      <c r="BPC71" s="53"/>
      <c r="BPD71" s="53"/>
      <c r="BPE71" s="53"/>
      <c r="BPF71" s="53"/>
      <c r="BPG71" s="53"/>
      <c r="BPH71" s="53"/>
      <c r="BPI71" s="53"/>
      <c r="BPJ71" s="53"/>
      <c r="BPK71" s="53"/>
      <c r="BPL71" s="53"/>
      <c r="BPM71" s="53"/>
      <c r="BPN71" s="53"/>
      <c r="BPO71" s="53"/>
      <c r="BPP71" s="53"/>
      <c r="BPQ71" s="53"/>
      <c r="BPR71" s="53"/>
      <c r="BPS71" s="53"/>
      <c r="BPT71" s="53"/>
      <c r="BPU71" s="53"/>
      <c r="BPV71" s="53"/>
      <c r="BPW71" s="53"/>
      <c r="BPX71" s="53"/>
      <c r="BPY71" s="53"/>
      <c r="BPZ71" s="53"/>
      <c r="BQA71" s="53"/>
      <c r="BQB71" s="53"/>
      <c r="BQC71" s="53"/>
      <c r="BQD71" s="53"/>
      <c r="BQE71" s="53"/>
      <c r="BQF71" s="53"/>
      <c r="BQG71" s="53"/>
      <c r="BQH71" s="53"/>
      <c r="BQI71" s="53"/>
      <c r="BQJ71" s="53"/>
      <c r="BQK71" s="53"/>
      <c r="BQL71" s="53"/>
      <c r="BQM71" s="53"/>
      <c r="BQN71" s="53"/>
      <c r="BQO71" s="53"/>
      <c r="BQP71" s="53"/>
      <c r="BQQ71" s="53"/>
      <c r="BQR71" s="53"/>
      <c r="BQS71" s="53"/>
      <c r="BQT71" s="53"/>
      <c r="BQU71" s="53"/>
      <c r="BQV71" s="53"/>
      <c r="BQW71" s="53"/>
      <c r="BQX71" s="53"/>
      <c r="BQY71" s="53"/>
      <c r="BQZ71" s="53"/>
      <c r="BRA71" s="53"/>
      <c r="BRB71" s="53"/>
      <c r="BRC71" s="53"/>
      <c r="BRD71" s="53"/>
      <c r="BRE71" s="53"/>
      <c r="BRF71" s="53"/>
      <c r="BRG71" s="53"/>
      <c r="BRH71" s="53"/>
      <c r="BRI71" s="53"/>
      <c r="BRJ71" s="53"/>
      <c r="BRK71" s="53"/>
      <c r="BRL71" s="53"/>
      <c r="BRM71" s="53"/>
      <c r="BRN71" s="53"/>
      <c r="BRO71" s="53"/>
      <c r="BRP71" s="53"/>
      <c r="BRQ71" s="53"/>
      <c r="BRR71" s="53"/>
      <c r="BRS71" s="53"/>
      <c r="BRT71" s="53"/>
      <c r="BRU71" s="53"/>
      <c r="BRV71" s="53"/>
      <c r="BRW71" s="53"/>
      <c r="BRX71" s="53"/>
      <c r="BRY71" s="53"/>
      <c r="BRZ71" s="53"/>
      <c r="BSA71" s="53"/>
      <c r="BSB71" s="53"/>
      <c r="BSC71" s="53"/>
      <c r="BSD71" s="53"/>
      <c r="BSE71" s="53"/>
      <c r="BSF71" s="53"/>
      <c r="BSG71" s="53"/>
      <c r="BSH71" s="53"/>
      <c r="BSI71" s="53"/>
      <c r="BSJ71" s="53"/>
      <c r="BSK71" s="53"/>
      <c r="BSL71" s="53"/>
      <c r="BSM71" s="53"/>
      <c r="BSN71" s="53"/>
      <c r="BSO71" s="53"/>
      <c r="BSP71" s="53"/>
      <c r="BSQ71" s="53"/>
      <c r="BSR71" s="53"/>
      <c r="BSS71" s="53"/>
      <c r="BST71" s="53"/>
      <c r="BSU71" s="53"/>
      <c r="BSV71" s="53"/>
      <c r="BSW71" s="53"/>
      <c r="BSX71" s="53"/>
      <c r="BSY71" s="53"/>
      <c r="BSZ71" s="53"/>
      <c r="BTA71" s="53"/>
      <c r="BTB71" s="53"/>
      <c r="BTC71" s="53"/>
      <c r="BTD71" s="53"/>
      <c r="BTE71" s="53"/>
      <c r="BTF71" s="53"/>
      <c r="BTG71" s="53"/>
      <c r="BTH71" s="53"/>
      <c r="BTI71" s="53"/>
      <c r="BTJ71" s="53"/>
      <c r="BTK71" s="53"/>
      <c r="BTL71" s="53"/>
      <c r="BTM71" s="53"/>
      <c r="BTN71" s="53"/>
      <c r="BTO71" s="53"/>
      <c r="BTP71" s="53"/>
      <c r="BTQ71" s="53"/>
      <c r="BTR71" s="53"/>
      <c r="BTS71" s="53"/>
      <c r="BTT71" s="53"/>
      <c r="BTU71" s="53"/>
      <c r="BTV71" s="53"/>
      <c r="BTW71" s="53"/>
      <c r="BTX71" s="53"/>
      <c r="BTY71" s="53"/>
      <c r="BTZ71" s="53"/>
      <c r="BUA71" s="53"/>
      <c r="BUB71" s="53"/>
      <c r="BUC71" s="53"/>
      <c r="BUD71" s="53"/>
      <c r="BUE71" s="53"/>
      <c r="BUF71" s="53"/>
      <c r="BUG71" s="53"/>
      <c r="BUH71" s="53"/>
      <c r="BUI71" s="53"/>
      <c r="BUJ71" s="53"/>
      <c r="BUK71" s="53"/>
      <c r="BUL71" s="53"/>
      <c r="BUM71" s="53"/>
      <c r="BUN71" s="53"/>
      <c r="BUO71" s="53"/>
      <c r="BUP71" s="53"/>
      <c r="BUQ71" s="53"/>
      <c r="BUR71" s="53"/>
      <c r="BUS71" s="53"/>
      <c r="BUT71" s="53"/>
      <c r="BUU71" s="53"/>
      <c r="BUV71" s="53"/>
      <c r="BUW71" s="53"/>
      <c r="BUX71" s="53"/>
      <c r="BUY71" s="53"/>
      <c r="BUZ71" s="53"/>
      <c r="BVA71" s="53"/>
      <c r="BVB71" s="53"/>
      <c r="BVC71" s="53"/>
      <c r="BVD71" s="53"/>
      <c r="BVE71" s="53"/>
      <c r="BVF71" s="53"/>
      <c r="BVG71" s="53"/>
      <c r="BVH71" s="53"/>
      <c r="BVI71" s="53"/>
      <c r="BVJ71" s="53"/>
      <c r="BVK71" s="53"/>
      <c r="BVL71" s="53"/>
      <c r="BVM71" s="53"/>
      <c r="BVN71" s="53"/>
      <c r="BVO71" s="53"/>
      <c r="BVP71" s="53"/>
      <c r="BVQ71" s="53"/>
      <c r="BVR71" s="53"/>
      <c r="BVS71" s="53"/>
      <c r="BVT71" s="53"/>
      <c r="BVU71" s="53"/>
      <c r="BVV71" s="53"/>
      <c r="BVW71" s="53"/>
      <c r="BVX71" s="53"/>
      <c r="BVY71" s="53"/>
      <c r="BVZ71" s="53"/>
      <c r="BWA71" s="53"/>
      <c r="BWB71" s="53"/>
      <c r="BWC71" s="53"/>
      <c r="BWD71" s="53"/>
      <c r="BWE71" s="53"/>
      <c r="BWF71" s="53"/>
      <c r="BWG71" s="53"/>
      <c r="BWH71" s="53"/>
      <c r="BWI71" s="53"/>
      <c r="BWJ71" s="53"/>
      <c r="BWK71" s="53"/>
      <c r="BWL71" s="53"/>
      <c r="BWM71" s="53"/>
      <c r="BWN71" s="53"/>
      <c r="BWO71" s="53"/>
      <c r="BWP71" s="53"/>
      <c r="BWQ71" s="53"/>
      <c r="BWR71" s="53"/>
      <c r="BWS71" s="53"/>
      <c r="BWT71" s="53"/>
      <c r="BWU71" s="53"/>
      <c r="BWV71" s="53"/>
      <c r="BWW71" s="53"/>
      <c r="BWX71" s="53"/>
      <c r="BWY71" s="53"/>
      <c r="BWZ71" s="53"/>
      <c r="BXA71" s="53"/>
      <c r="BXB71" s="53"/>
      <c r="BXC71" s="53"/>
      <c r="BXD71" s="53"/>
      <c r="BXE71" s="53"/>
      <c r="BXF71" s="53"/>
      <c r="BXG71" s="53"/>
      <c r="BXH71" s="53"/>
      <c r="BXI71" s="53"/>
      <c r="BXJ71" s="53"/>
      <c r="BXK71" s="53"/>
      <c r="BXL71" s="53"/>
      <c r="BXM71" s="53"/>
      <c r="BXN71" s="53"/>
      <c r="BXO71" s="53"/>
      <c r="BXP71" s="53"/>
      <c r="BXQ71" s="53"/>
      <c r="BXR71" s="53"/>
      <c r="BXS71" s="53"/>
      <c r="BXT71" s="53"/>
      <c r="BXU71" s="53"/>
      <c r="BXV71" s="53"/>
      <c r="BXW71" s="53"/>
      <c r="BXX71" s="53"/>
      <c r="BXY71" s="53"/>
      <c r="BXZ71" s="53"/>
      <c r="BYA71" s="53"/>
      <c r="BYB71" s="53"/>
      <c r="BYC71" s="53"/>
      <c r="BYD71" s="53"/>
      <c r="BYE71" s="53"/>
      <c r="BYF71" s="53"/>
      <c r="BYG71" s="53"/>
      <c r="BYH71" s="53"/>
      <c r="BYI71" s="53"/>
      <c r="BYJ71" s="53"/>
      <c r="BYK71" s="53"/>
      <c r="BYL71" s="53"/>
      <c r="BYM71" s="53"/>
      <c r="BYN71" s="53"/>
      <c r="BYO71" s="53"/>
      <c r="BYP71" s="53"/>
      <c r="BYQ71" s="53"/>
      <c r="BYR71" s="53"/>
      <c r="BYS71" s="53"/>
      <c r="BYT71" s="53"/>
      <c r="BYU71" s="53"/>
      <c r="BYV71" s="53"/>
      <c r="BYW71" s="53"/>
      <c r="BYX71" s="53"/>
      <c r="BYY71" s="53"/>
      <c r="BYZ71" s="53"/>
      <c r="BZA71" s="53"/>
      <c r="BZB71" s="53"/>
      <c r="BZC71" s="53"/>
      <c r="BZD71" s="53"/>
      <c r="BZE71" s="53"/>
      <c r="BZF71" s="53"/>
      <c r="BZG71" s="53"/>
      <c r="BZH71" s="53"/>
      <c r="BZI71" s="53"/>
      <c r="BZJ71" s="53"/>
      <c r="BZK71" s="53"/>
      <c r="BZL71" s="53"/>
      <c r="BZM71" s="53"/>
      <c r="BZN71" s="53"/>
      <c r="BZO71" s="53"/>
      <c r="BZP71" s="53"/>
      <c r="BZQ71" s="53"/>
      <c r="BZR71" s="53"/>
      <c r="BZS71" s="53"/>
      <c r="BZT71" s="53"/>
      <c r="BZU71" s="53"/>
      <c r="BZV71" s="53"/>
      <c r="BZW71" s="53"/>
      <c r="BZX71" s="53"/>
      <c r="BZY71" s="53"/>
      <c r="BZZ71" s="53"/>
      <c r="CAA71" s="53"/>
      <c r="CAB71" s="53"/>
      <c r="CAC71" s="53"/>
      <c r="CAD71" s="53"/>
      <c r="CAE71" s="53"/>
      <c r="CAF71" s="53"/>
      <c r="CAG71" s="53"/>
      <c r="CAH71" s="53"/>
      <c r="CAI71" s="53"/>
      <c r="CAJ71" s="53"/>
      <c r="CAK71" s="53"/>
      <c r="CAL71" s="53"/>
      <c r="CAM71" s="53"/>
      <c r="CAN71" s="53"/>
      <c r="CAO71" s="53"/>
      <c r="CAP71" s="53"/>
      <c r="CAQ71" s="53"/>
      <c r="CAR71" s="53"/>
      <c r="CAS71" s="53"/>
      <c r="CAT71" s="53"/>
      <c r="CAU71" s="53"/>
      <c r="CAV71" s="53"/>
      <c r="CAW71" s="53"/>
      <c r="CAX71" s="53"/>
      <c r="CAY71" s="53"/>
      <c r="CAZ71" s="53"/>
      <c r="CBA71" s="53"/>
      <c r="CBB71" s="53"/>
      <c r="CBC71" s="53"/>
      <c r="CBD71" s="53"/>
      <c r="CBE71" s="53"/>
      <c r="CBF71" s="53"/>
      <c r="CBG71" s="53"/>
      <c r="CBH71" s="53"/>
      <c r="CBI71" s="53"/>
      <c r="CBJ71" s="53"/>
      <c r="CBK71" s="53"/>
      <c r="CBL71" s="53"/>
      <c r="CBM71" s="53"/>
      <c r="CBN71" s="53"/>
      <c r="CBO71" s="53"/>
      <c r="CBP71" s="53"/>
      <c r="CBQ71" s="53"/>
      <c r="CBR71" s="53"/>
      <c r="CBS71" s="53"/>
      <c r="CBT71" s="53"/>
      <c r="CBU71" s="53"/>
      <c r="CBV71" s="53"/>
      <c r="CBW71" s="53"/>
      <c r="CBX71" s="53"/>
      <c r="CBY71" s="53"/>
      <c r="CBZ71" s="53"/>
      <c r="CCA71" s="53"/>
      <c r="CCB71" s="53"/>
      <c r="CCC71" s="53"/>
      <c r="CCD71" s="53"/>
      <c r="CCE71" s="53"/>
      <c r="CCF71" s="53"/>
      <c r="CCG71" s="53"/>
      <c r="CCH71" s="53"/>
      <c r="CCI71" s="53"/>
      <c r="CCJ71" s="53"/>
      <c r="CCK71" s="53"/>
      <c r="CCL71" s="53"/>
      <c r="CCM71" s="53"/>
      <c r="CCN71" s="53"/>
      <c r="CCO71" s="53"/>
      <c r="CCP71" s="53"/>
      <c r="CCQ71" s="53"/>
      <c r="CCR71" s="53"/>
      <c r="CCS71" s="53"/>
      <c r="CCT71" s="53"/>
      <c r="CCU71" s="53"/>
      <c r="CCV71" s="53"/>
      <c r="CCW71" s="53"/>
      <c r="CCX71" s="53"/>
      <c r="CCY71" s="53"/>
      <c r="CCZ71" s="53"/>
      <c r="CDA71" s="53"/>
      <c r="CDB71" s="53"/>
      <c r="CDC71" s="53"/>
      <c r="CDD71" s="53"/>
      <c r="CDE71" s="53"/>
      <c r="CDF71" s="53"/>
      <c r="CDG71" s="53"/>
      <c r="CDH71" s="53"/>
      <c r="CDI71" s="53"/>
      <c r="CDJ71" s="53"/>
      <c r="CDK71" s="53"/>
      <c r="CDL71" s="53"/>
      <c r="CDM71" s="53"/>
      <c r="CDN71" s="53"/>
      <c r="CDO71" s="53"/>
      <c r="CDP71" s="53"/>
      <c r="CDQ71" s="53"/>
      <c r="CDR71" s="53"/>
      <c r="CDS71" s="53"/>
      <c r="CDT71" s="53"/>
      <c r="CDU71" s="53"/>
      <c r="CDV71" s="53"/>
      <c r="CDW71" s="53"/>
      <c r="CDX71" s="53"/>
      <c r="CDY71" s="53"/>
      <c r="CDZ71" s="53"/>
      <c r="CEA71" s="53"/>
      <c r="CEB71" s="53"/>
      <c r="CEC71" s="53"/>
      <c r="CED71" s="53"/>
      <c r="CEE71" s="53"/>
      <c r="CEF71" s="53"/>
      <c r="CEG71" s="53"/>
      <c r="CEH71" s="53"/>
      <c r="CEI71" s="53"/>
      <c r="CEJ71" s="53"/>
      <c r="CEK71" s="53"/>
      <c r="CEL71" s="53"/>
      <c r="CEM71" s="53"/>
      <c r="CEN71" s="53"/>
      <c r="CEO71" s="53"/>
      <c r="CEP71" s="53"/>
      <c r="CEQ71" s="53"/>
      <c r="CER71" s="53"/>
      <c r="CES71" s="53"/>
      <c r="CET71" s="53"/>
      <c r="CEU71" s="53"/>
      <c r="CEV71" s="53"/>
      <c r="CEW71" s="53"/>
      <c r="CEX71" s="53"/>
      <c r="CEY71" s="53"/>
      <c r="CEZ71" s="53"/>
      <c r="CFA71" s="53"/>
      <c r="CFB71" s="53"/>
      <c r="CFC71" s="53"/>
      <c r="CFD71" s="53"/>
      <c r="CFE71" s="53"/>
      <c r="CFF71" s="53"/>
      <c r="CFG71" s="53"/>
      <c r="CFH71" s="53"/>
      <c r="CFI71" s="53"/>
      <c r="CFJ71" s="53"/>
      <c r="CFK71" s="53"/>
      <c r="CFL71" s="53"/>
      <c r="CFM71" s="53"/>
      <c r="CFN71" s="53"/>
      <c r="CFO71" s="53"/>
      <c r="CFP71" s="53"/>
      <c r="CFQ71" s="53"/>
      <c r="CFR71" s="53"/>
      <c r="CFS71" s="53"/>
      <c r="CFT71" s="53"/>
      <c r="CFU71" s="53"/>
      <c r="CFV71" s="53"/>
      <c r="CFW71" s="53"/>
      <c r="CFX71" s="53"/>
      <c r="CFY71" s="53"/>
      <c r="CFZ71" s="53"/>
      <c r="CGA71" s="53"/>
      <c r="CGB71" s="53"/>
      <c r="CGC71" s="53"/>
      <c r="CGD71" s="53"/>
      <c r="CGE71" s="53"/>
      <c r="CGF71" s="53"/>
      <c r="CGG71" s="53"/>
      <c r="CGH71" s="53"/>
      <c r="CGI71" s="53"/>
      <c r="CGJ71" s="53"/>
      <c r="CGK71" s="53"/>
      <c r="CGL71" s="53"/>
      <c r="CGM71" s="53"/>
      <c r="CGN71" s="53"/>
      <c r="CGO71" s="53"/>
      <c r="CGP71" s="53"/>
      <c r="CGQ71" s="53"/>
      <c r="CGR71" s="53"/>
      <c r="CGS71" s="53"/>
      <c r="CGT71" s="53"/>
      <c r="CGU71" s="53"/>
      <c r="CGV71" s="53"/>
      <c r="CGW71" s="53"/>
      <c r="CGX71" s="53"/>
      <c r="CGY71" s="53"/>
      <c r="CGZ71" s="53"/>
      <c r="CHA71" s="53"/>
      <c r="CHB71" s="53"/>
      <c r="CHC71" s="53"/>
      <c r="CHD71" s="53"/>
      <c r="CHE71" s="53"/>
      <c r="CHF71" s="53"/>
      <c r="CHG71" s="53"/>
      <c r="CHH71" s="53"/>
      <c r="CHI71" s="53"/>
      <c r="CHJ71" s="53"/>
      <c r="CHK71" s="53"/>
      <c r="CHL71" s="53"/>
      <c r="CHM71" s="53"/>
      <c r="CHN71" s="53"/>
      <c r="CHO71" s="53"/>
      <c r="CHP71" s="53"/>
      <c r="CHQ71" s="53"/>
      <c r="CHR71" s="53"/>
      <c r="CHS71" s="53"/>
      <c r="CHT71" s="53"/>
      <c r="CHU71" s="53"/>
      <c r="CHV71" s="53"/>
      <c r="CHW71" s="53"/>
      <c r="CHX71" s="53"/>
      <c r="CHY71" s="53"/>
      <c r="CHZ71" s="53"/>
      <c r="CIA71" s="53"/>
      <c r="CIB71" s="53"/>
      <c r="CIC71" s="53"/>
      <c r="CID71" s="53"/>
      <c r="CIE71" s="53"/>
      <c r="CIF71" s="53"/>
      <c r="CIG71" s="53"/>
      <c r="CIH71" s="53"/>
      <c r="CII71" s="53"/>
      <c r="CIJ71" s="53"/>
      <c r="CIK71" s="53"/>
      <c r="CIL71" s="53"/>
      <c r="CIM71" s="53"/>
      <c r="CIN71" s="53"/>
      <c r="CIO71" s="53"/>
      <c r="CIP71" s="53"/>
      <c r="CIQ71" s="53"/>
      <c r="CIR71" s="53"/>
      <c r="CIS71" s="53"/>
      <c r="CIT71" s="53"/>
      <c r="CIU71" s="53"/>
      <c r="CIV71" s="53"/>
      <c r="CIW71" s="53"/>
      <c r="CIX71" s="53"/>
      <c r="CIY71" s="53"/>
      <c r="CIZ71" s="53"/>
      <c r="CJA71" s="53"/>
      <c r="CJB71" s="53"/>
      <c r="CJC71" s="53"/>
      <c r="CJD71" s="53"/>
      <c r="CJE71" s="53"/>
      <c r="CJF71" s="53"/>
      <c r="CJG71" s="53"/>
      <c r="CJH71" s="53"/>
      <c r="CJI71" s="53"/>
      <c r="CJJ71" s="53"/>
      <c r="CJK71" s="53"/>
      <c r="CJL71" s="53"/>
      <c r="CJM71" s="53"/>
      <c r="CJN71" s="53"/>
      <c r="CJO71" s="53"/>
      <c r="CJP71" s="53"/>
      <c r="CJQ71" s="53"/>
      <c r="CJR71" s="53"/>
      <c r="CJS71" s="53"/>
      <c r="CJT71" s="53"/>
      <c r="CJU71" s="53"/>
      <c r="CJV71" s="53"/>
      <c r="CJW71" s="53"/>
      <c r="CJX71" s="53"/>
      <c r="CJY71" s="53"/>
      <c r="CJZ71" s="53"/>
      <c r="CKA71" s="53"/>
      <c r="CKB71" s="53"/>
      <c r="CKC71" s="53"/>
      <c r="CKD71" s="53"/>
      <c r="CKE71" s="53"/>
      <c r="CKF71" s="53"/>
      <c r="CKG71" s="53"/>
      <c r="CKH71" s="53"/>
      <c r="CKI71" s="53"/>
      <c r="CKJ71" s="53"/>
      <c r="CKK71" s="53"/>
      <c r="CKL71" s="53"/>
      <c r="CKM71" s="53"/>
      <c r="CKN71" s="53"/>
      <c r="CKO71" s="53"/>
      <c r="CKP71" s="53"/>
      <c r="CKQ71" s="53"/>
      <c r="CKR71" s="53"/>
      <c r="CKS71" s="53"/>
      <c r="CKT71" s="53"/>
      <c r="CKU71" s="53"/>
      <c r="CKV71" s="53"/>
      <c r="CKW71" s="53"/>
      <c r="CKX71" s="53"/>
      <c r="CKY71" s="53"/>
      <c r="CKZ71" s="53"/>
      <c r="CLA71" s="53"/>
      <c r="CLB71" s="53"/>
      <c r="CLC71" s="53"/>
      <c r="CLD71" s="53"/>
      <c r="CLE71" s="53"/>
      <c r="CLF71" s="53"/>
      <c r="CLG71" s="53"/>
      <c r="CLH71" s="53"/>
      <c r="CLI71" s="53"/>
      <c r="CLJ71" s="53"/>
      <c r="CLK71" s="53"/>
      <c r="CLL71" s="53"/>
      <c r="CLM71" s="53"/>
      <c r="CLN71" s="53"/>
      <c r="CLO71" s="53"/>
      <c r="CLP71" s="53"/>
      <c r="CLQ71" s="53"/>
      <c r="CLR71" s="53"/>
      <c r="CLS71" s="53"/>
      <c r="CLT71" s="53"/>
      <c r="CLU71" s="53"/>
      <c r="CLV71" s="53"/>
      <c r="CLW71" s="53"/>
      <c r="CLX71" s="53"/>
      <c r="CLY71" s="53"/>
      <c r="CLZ71" s="53"/>
      <c r="CMA71" s="53"/>
      <c r="CMB71" s="53"/>
      <c r="CMC71" s="53"/>
      <c r="CMD71" s="53"/>
      <c r="CME71" s="53"/>
      <c r="CMF71" s="53"/>
      <c r="CMG71" s="53"/>
      <c r="CMH71" s="53"/>
      <c r="CMI71" s="53"/>
      <c r="CMJ71" s="53"/>
      <c r="CMK71" s="53"/>
      <c r="CML71" s="53"/>
      <c r="CMM71" s="53"/>
      <c r="CMN71" s="53"/>
      <c r="CMO71" s="53"/>
      <c r="CMP71" s="53"/>
      <c r="CMQ71" s="53"/>
      <c r="CMR71" s="53"/>
      <c r="CMS71" s="53"/>
      <c r="CMT71" s="53"/>
      <c r="CMU71" s="53"/>
      <c r="CMV71" s="53"/>
      <c r="CMW71" s="53"/>
      <c r="CMX71" s="53"/>
      <c r="CMY71" s="53"/>
      <c r="CMZ71" s="53"/>
      <c r="CNA71" s="53"/>
      <c r="CNB71" s="53"/>
      <c r="CNC71" s="53"/>
      <c r="CND71" s="53"/>
      <c r="CNE71" s="53"/>
      <c r="CNF71" s="53"/>
      <c r="CNG71" s="53"/>
      <c r="CNH71" s="53"/>
      <c r="CNI71" s="53"/>
      <c r="CNJ71" s="53"/>
      <c r="CNK71" s="53"/>
      <c r="CNL71" s="53"/>
      <c r="CNM71" s="53"/>
      <c r="CNN71" s="53"/>
      <c r="CNO71" s="53"/>
      <c r="CNP71" s="53"/>
      <c r="CNQ71" s="53"/>
      <c r="CNR71" s="53"/>
      <c r="CNS71" s="53"/>
      <c r="CNT71" s="53"/>
      <c r="CNU71" s="53"/>
      <c r="CNV71" s="53"/>
      <c r="CNW71" s="53"/>
      <c r="CNX71" s="53"/>
      <c r="CNY71" s="53"/>
      <c r="CNZ71" s="53"/>
      <c r="COA71" s="53"/>
      <c r="COB71" s="53"/>
      <c r="COC71" s="53"/>
      <c r="COD71" s="53"/>
      <c r="COE71" s="53"/>
      <c r="COF71" s="53"/>
      <c r="COG71" s="53"/>
      <c r="COH71" s="53"/>
      <c r="COI71" s="53"/>
      <c r="COJ71" s="53"/>
      <c r="COK71" s="53"/>
      <c r="COL71" s="53"/>
      <c r="COM71" s="53"/>
      <c r="CON71" s="53"/>
      <c r="COO71" s="53"/>
      <c r="COP71" s="53"/>
      <c r="COQ71" s="53"/>
      <c r="COR71" s="53"/>
      <c r="COS71" s="53"/>
      <c r="COT71" s="53"/>
      <c r="COU71" s="53"/>
      <c r="COV71" s="53"/>
      <c r="COW71" s="53"/>
      <c r="COX71" s="53"/>
      <c r="COY71" s="53"/>
      <c r="COZ71" s="53"/>
      <c r="CPA71" s="53"/>
      <c r="CPB71" s="53"/>
      <c r="CPC71" s="53"/>
      <c r="CPD71" s="53"/>
      <c r="CPE71" s="53"/>
      <c r="CPF71" s="53"/>
      <c r="CPG71" s="53"/>
      <c r="CPH71" s="53"/>
      <c r="CPI71" s="53"/>
      <c r="CPJ71" s="53"/>
      <c r="CPK71" s="53"/>
      <c r="CPL71" s="53"/>
      <c r="CPM71" s="53"/>
      <c r="CPN71" s="53"/>
      <c r="CPO71" s="53"/>
      <c r="CPP71" s="53"/>
      <c r="CPQ71" s="53"/>
      <c r="CPR71" s="53"/>
      <c r="CPS71" s="53"/>
      <c r="CPT71" s="53"/>
      <c r="CPU71" s="53"/>
      <c r="CPV71" s="53"/>
      <c r="CPW71" s="53"/>
      <c r="CPX71" s="53"/>
      <c r="CPY71" s="53"/>
      <c r="CPZ71" s="53"/>
      <c r="CQA71" s="53"/>
      <c r="CQB71" s="53"/>
      <c r="CQC71" s="53"/>
      <c r="CQD71" s="53"/>
      <c r="CQE71" s="53"/>
      <c r="CQF71" s="53"/>
      <c r="CQG71" s="53"/>
      <c r="CQH71" s="53"/>
      <c r="CQI71" s="53"/>
      <c r="CQJ71" s="53"/>
      <c r="CQK71" s="53"/>
      <c r="CQL71" s="53"/>
      <c r="CQM71" s="53"/>
      <c r="CQN71" s="53"/>
      <c r="CQO71" s="53"/>
      <c r="CQP71" s="53"/>
      <c r="CQQ71" s="53"/>
      <c r="CQR71" s="53"/>
      <c r="CQS71" s="53"/>
      <c r="CQT71" s="53"/>
      <c r="CQU71" s="53"/>
      <c r="CQV71" s="53"/>
      <c r="CQW71" s="53"/>
      <c r="CQX71" s="53"/>
      <c r="CQY71" s="53"/>
      <c r="CQZ71" s="53"/>
      <c r="CRA71" s="53"/>
      <c r="CRB71" s="53"/>
      <c r="CRC71" s="53"/>
      <c r="CRD71" s="53"/>
      <c r="CRE71" s="53"/>
      <c r="CRF71" s="53"/>
      <c r="CRG71" s="53"/>
      <c r="CRH71" s="53"/>
      <c r="CRI71" s="53"/>
      <c r="CRJ71" s="53"/>
      <c r="CRK71" s="53"/>
      <c r="CRL71" s="53"/>
      <c r="CRM71" s="53"/>
      <c r="CRN71" s="53"/>
      <c r="CRO71" s="53"/>
      <c r="CRP71" s="53"/>
      <c r="CRQ71" s="53"/>
      <c r="CRR71" s="53"/>
      <c r="CRS71" s="53"/>
      <c r="CRT71" s="53"/>
      <c r="CRU71" s="53"/>
      <c r="CRV71" s="53"/>
      <c r="CRW71" s="53"/>
      <c r="CRX71" s="53"/>
      <c r="CRY71" s="53"/>
      <c r="CRZ71" s="53"/>
      <c r="CSA71" s="53"/>
      <c r="CSB71" s="53"/>
      <c r="CSC71" s="53"/>
      <c r="CSD71" s="53"/>
      <c r="CSE71" s="53"/>
      <c r="CSF71" s="53"/>
      <c r="CSG71" s="53"/>
      <c r="CSH71" s="53"/>
      <c r="CSI71" s="53"/>
      <c r="CSJ71" s="53"/>
      <c r="CSK71" s="53"/>
      <c r="CSL71" s="53"/>
      <c r="CSM71" s="53"/>
      <c r="CSN71" s="53"/>
      <c r="CSO71" s="53"/>
      <c r="CSP71" s="53"/>
      <c r="CSQ71" s="53"/>
      <c r="CSR71" s="53"/>
      <c r="CSS71" s="53"/>
      <c r="CST71" s="53"/>
      <c r="CSU71" s="53"/>
      <c r="CSV71" s="53"/>
      <c r="CSW71" s="53"/>
      <c r="CSX71" s="53"/>
      <c r="CSY71" s="53"/>
      <c r="CSZ71" s="53"/>
      <c r="CTA71" s="53"/>
      <c r="CTB71" s="53"/>
      <c r="CTC71" s="53"/>
      <c r="CTD71" s="53"/>
      <c r="CTE71" s="53"/>
      <c r="CTF71" s="53"/>
      <c r="CTG71" s="53"/>
      <c r="CTH71" s="53"/>
      <c r="CTI71" s="53"/>
      <c r="CTJ71" s="53"/>
      <c r="CTK71" s="53"/>
      <c r="CTL71" s="53"/>
      <c r="CTM71" s="53"/>
      <c r="CTN71" s="53"/>
      <c r="CTO71" s="53"/>
      <c r="CTP71" s="53"/>
      <c r="CTQ71" s="53"/>
      <c r="CTR71" s="53"/>
      <c r="CTS71" s="53"/>
      <c r="CTT71" s="53"/>
      <c r="CTU71" s="53"/>
      <c r="CTV71" s="53"/>
      <c r="CTW71" s="53"/>
      <c r="CTX71" s="53"/>
      <c r="CTY71" s="53"/>
      <c r="CTZ71" s="53"/>
      <c r="CUA71" s="53"/>
      <c r="CUB71" s="53"/>
      <c r="CUC71" s="53"/>
      <c r="CUD71" s="53"/>
      <c r="CUE71" s="53"/>
      <c r="CUF71" s="53"/>
      <c r="CUG71" s="53"/>
      <c r="CUH71" s="53"/>
      <c r="CUI71" s="53"/>
      <c r="CUJ71" s="53"/>
      <c r="CUK71" s="53"/>
      <c r="CUL71" s="53"/>
      <c r="CUM71" s="53"/>
      <c r="CUN71" s="53"/>
      <c r="CUO71" s="53"/>
      <c r="CUP71" s="53"/>
      <c r="CUQ71" s="53"/>
      <c r="CUR71" s="53"/>
      <c r="CUS71" s="53"/>
      <c r="CUT71" s="53"/>
      <c r="CUU71" s="53"/>
      <c r="CUV71" s="53"/>
      <c r="CUW71" s="53"/>
      <c r="CUX71" s="53"/>
      <c r="CUY71" s="53"/>
      <c r="CUZ71" s="53"/>
      <c r="CVA71" s="53"/>
      <c r="CVB71" s="53"/>
      <c r="CVC71" s="53"/>
      <c r="CVD71" s="53"/>
      <c r="CVE71" s="53"/>
      <c r="CVF71" s="53"/>
      <c r="CVG71" s="53"/>
      <c r="CVH71" s="53"/>
      <c r="CVI71" s="53"/>
      <c r="CVJ71" s="53"/>
      <c r="CVK71" s="53"/>
      <c r="CVL71" s="53"/>
      <c r="CVM71" s="53"/>
      <c r="CVN71" s="53"/>
      <c r="CVO71" s="53"/>
      <c r="CVP71" s="53"/>
      <c r="CVQ71" s="53"/>
      <c r="CVR71" s="53"/>
      <c r="CVS71" s="53"/>
      <c r="CVT71" s="53"/>
      <c r="CVU71" s="53"/>
      <c r="CVV71" s="53"/>
      <c r="CVW71" s="53"/>
      <c r="CVX71" s="53"/>
      <c r="CVY71" s="53"/>
      <c r="CVZ71" s="53"/>
      <c r="CWA71" s="53"/>
      <c r="CWB71" s="53"/>
      <c r="CWC71" s="53"/>
      <c r="CWD71" s="53"/>
      <c r="CWE71" s="53"/>
      <c r="CWF71" s="53"/>
      <c r="CWG71" s="53"/>
      <c r="CWH71" s="53"/>
      <c r="CWI71" s="53"/>
      <c r="CWJ71" s="53"/>
      <c r="CWK71" s="53"/>
      <c r="CWL71" s="53"/>
      <c r="CWM71" s="53"/>
      <c r="CWN71" s="53"/>
      <c r="CWO71" s="53"/>
      <c r="CWP71" s="53"/>
      <c r="CWQ71" s="53"/>
      <c r="CWR71" s="53"/>
      <c r="CWS71" s="53"/>
      <c r="CWT71" s="53"/>
      <c r="CWU71" s="53"/>
      <c r="CWV71" s="53"/>
      <c r="CWW71" s="53"/>
      <c r="CWX71" s="53"/>
      <c r="CWY71" s="53"/>
      <c r="CWZ71" s="53"/>
      <c r="CXA71" s="53"/>
      <c r="CXB71" s="53"/>
      <c r="CXC71" s="53"/>
      <c r="CXD71" s="53"/>
      <c r="CXE71" s="53"/>
      <c r="CXF71" s="53"/>
      <c r="CXG71" s="53"/>
      <c r="CXH71" s="53"/>
      <c r="CXI71" s="53"/>
      <c r="CXJ71" s="53"/>
      <c r="CXK71" s="53"/>
      <c r="CXL71" s="53"/>
      <c r="CXM71" s="53"/>
      <c r="CXN71" s="53"/>
      <c r="CXO71" s="53"/>
      <c r="CXP71" s="53"/>
      <c r="CXQ71" s="53"/>
      <c r="CXR71" s="53"/>
      <c r="CXS71" s="53"/>
      <c r="CXT71" s="53"/>
      <c r="CXU71" s="53"/>
      <c r="CXV71" s="53"/>
      <c r="CXW71" s="53"/>
      <c r="CXX71" s="53"/>
      <c r="CXY71" s="53"/>
      <c r="CXZ71" s="53"/>
      <c r="CYA71" s="53"/>
      <c r="CYB71" s="53"/>
      <c r="CYC71" s="53"/>
      <c r="CYD71" s="53"/>
      <c r="CYE71" s="53"/>
      <c r="CYF71" s="53"/>
      <c r="CYG71" s="53"/>
      <c r="CYH71" s="53"/>
      <c r="CYI71" s="53"/>
      <c r="CYJ71" s="53"/>
      <c r="CYK71" s="53"/>
      <c r="CYL71" s="53"/>
      <c r="CYM71" s="53"/>
      <c r="CYN71" s="53"/>
      <c r="CYO71" s="53"/>
      <c r="CYP71" s="53"/>
      <c r="CYQ71" s="53"/>
      <c r="CYR71" s="53"/>
      <c r="CYS71" s="53"/>
      <c r="CYT71" s="53"/>
      <c r="CYU71" s="53"/>
      <c r="CYV71" s="53"/>
      <c r="CYW71" s="53"/>
      <c r="CYX71" s="53"/>
      <c r="CYY71" s="53"/>
      <c r="CYZ71" s="53"/>
      <c r="CZA71" s="53"/>
      <c r="CZB71" s="53"/>
      <c r="CZC71" s="53"/>
      <c r="CZD71" s="53"/>
      <c r="CZE71" s="53"/>
      <c r="CZF71" s="53"/>
      <c r="CZG71" s="53"/>
      <c r="CZH71" s="53"/>
      <c r="CZI71" s="53"/>
      <c r="CZJ71" s="53"/>
      <c r="CZK71" s="53"/>
      <c r="CZL71" s="53"/>
      <c r="CZM71" s="53"/>
      <c r="CZN71" s="53"/>
      <c r="CZO71" s="53"/>
      <c r="CZP71" s="53"/>
      <c r="CZQ71" s="53"/>
      <c r="CZR71" s="53"/>
      <c r="CZS71" s="53"/>
      <c r="CZT71" s="53"/>
      <c r="CZU71" s="53"/>
      <c r="CZV71" s="53"/>
      <c r="CZW71" s="53"/>
      <c r="CZX71" s="53"/>
      <c r="CZY71" s="53"/>
      <c r="CZZ71" s="53"/>
      <c r="DAA71" s="53"/>
      <c r="DAB71" s="53"/>
      <c r="DAC71" s="53"/>
      <c r="DAD71" s="53"/>
      <c r="DAE71" s="53"/>
      <c r="DAF71" s="53"/>
      <c r="DAG71" s="53"/>
      <c r="DAH71" s="53"/>
      <c r="DAI71" s="53"/>
      <c r="DAJ71" s="53"/>
      <c r="DAK71" s="53"/>
      <c r="DAL71" s="53"/>
      <c r="DAM71" s="53"/>
      <c r="DAN71" s="53"/>
      <c r="DAO71" s="53"/>
      <c r="DAP71" s="53"/>
      <c r="DAQ71" s="53"/>
      <c r="DAR71" s="53"/>
      <c r="DAS71" s="53"/>
      <c r="DAT71" s="53"/>
      <c r="DAU71" s="53"/>
      <c r="DAV71" s="53"/>
      <c r="DAW71" s="53"/>
      <c r="DAX71" s="53"/>
      <c r="DAY71" s="53"/>
      <c r="DAZ71" s="53"/>
      <c r="DBA71" s="53"/>
      <c r="DBB71" s="53"/>
      <c r="DBC71" s="53"/>
      <c r="DBD71" s="53"/>
      <c r="DBE71" s="53"/>
      <c r="DBF71" s="53"/>
      <c r="DBG71" s="53"/>
      <c r="DBH71" s="53"/>
      <c r="DBI71" s="53"/>
      <c r="DBJ71" s="53"/>
      <c r="DBK71" s="53"/>
      <c r="DBL71" s="53"/>
      <c r="DBM71" s="53"/>
      <c r="DBN71" s="53"/>
      <c r="DBO71" s="53"/>
      <c r="DBP71" s="53"/>
      <c r="DBQ71" s="53"/>
      <c r="DBR71" s="53"/>
      <c r="DBS71" s="53"/>
      <c r="DBT71" s="53"/>
      <c r="DBU71" s="53"/>
      <c r="DBV71" s="53"/>
      <c r="DBW71" s="53"/>
      <c r="DBX71" s="53"/>
      <c r="DBY71" s="53"/>
      <c r="DBZ71" s="53"/>
      <c r="DCA71" s="53"/>
      <c r="DCB71" s="53"/>
      <c r="DCC71" s="53"/>
      <c r="DCD71" s="53"/>
      <c r="DCE71" s="53"/>
      <c r="DCF71" s="53"/>
      <c r="DCG71" s="53"/>
      <c r="DCH71" s="53"/>
      <c r="DCI71" s="53"/>
      <c r="DCJ71" s="53"/>
      <c r="DCK71" s="53"/>
      <c r="DCL71" s="53"/>
      <c r="DCM71" s="53"/>
      <c r="DCN71" s="53"/>
      <c r="DCO71" s="53"/>
      <c r="DCP71" s="53"/>
      <c r="DCQ71" s="53"/>
      <c r="DCR71" s="53"/>
      <c r="DCS71" s="53"/>
      <c r="DCT71" s="53"/>
      <c r="DCU71" s="53"/>
      <c r="DCV71" s="53"/>
      <c r="DCW71" s="53"/>
      <c r="DCX71" s="53"/>
      <c r="DCY71" s="53"/>
      <c r="DCZ71" s="53"/>
      <c r="DDA71" s="53"/>
      <c r="DDB71" s="53"/>
      <c r="DDC71" s="53"/>
      <c r="DDD71" s="53"/>
      <c r="DDE71" s="53"/>
      <c r="DDF71" s="53"/>
      <c r="DDG71" s="53"/>
      <c r="DDH71" s="53"/>
      <c r="DDI71" s="53"/>
      <c r="DDJ71" s="53"/>
      <c r="DDK71" s="53"/>
      <c r="DDL71" s="53"/>
      <c r="DDM71" s="53"/>
      <c r="DDN71" s="53"/>
      <c r="DDO71" s="53"/>
      <c r="DDP71" s="53"/>
      <c r="DDQ71" s="53"/>
      <c r="DDR71" s="53"/>
      <c r="DDS71" s="53"/>
      <c r="DDT71" s="53"/>
      <c r="DDU71" s="53"/>
      <c r="DDV71" s="53"/>
      <c r="DDW71" s="53"/>
      <c r="DDX71" s="53"/>
      <c r="DDY71" s="53"/>
      <c r="DDZ71" s="53"/>
      <c r="DEA71" s="53"/>
      <c r="DEB71" s="53"/>
      <c r="DEC71" s="53"/>
      <c r="DED71" s="53"/>
      <c r="DEE71" s="53"/>
      <c r="DEF71" s="53"/>
      <c r="DEG71" s="53"/>
      <c r="DEH71" s="53"/>
      <c r="DEI71" s="53"/>
      <c r="DEJ71" s="53"/>
      <c r="DEK71" s="53"/>
      <c r="DEL71" s="53"/>
      <c r="DEM71" s="53"/>
      <c r="DEN71" s="53"/>
      <c r="DEO71" s="53"/>
      <c r="DEP71" s="53"/>
      <c r="DEQ71" s="53"/>
      <c r="DER71" s="53"/>
      <c r="DES71" s="53"/>
      <c r="DET71" s="53"/>
      <c r="DEU71" s="53"/>
      <c r="DEV71" s="53"/>
      <c r="DEW71" s="53"/>
      <c r="DEX71" s="53"/>
      <c r="DEY71" s="53"/>
      <c r="DEZ71" s="53"/>
      <c r="DFA71" s="53"/>
      <c r="DFB71" s="53"/>
      <c r="DFC71" s="53"/>
      <c r="DFD71" s="53"/>
      <c r="DFE71" s="53"/>
      <c r="DFF71" s="53"/>
      <c r="DFG71" s="53"/>
      <c r="DFH71" s="53"/>
      <c r="DFI71" s="53"/>
      <c r="DFJ71" s="53"/>
      <c r="DFK71" s="53"/>
      <c r="DFL71" s="53"/>
      <c r="DFM71" s="53"/>
      <c r="DFN71" s="53"/>
      <c r="DFO71" s="53"/>
      <c r="DFP71" s="53"/>
      <c r="DFQ71" s="53"/>
      <c r="DFR71" s="53"/>
      <c r="DFS71" s="53"/>
      <c r="DFT71" s="53"/>
      <c r="DFU71" s="53"/>
      <c r="DFV71" s="53"/>
      <c r="DFW71" s="53"/>
      <c r="DFX71" s="53"/>
      <c r="DFY71" s="53"/>
      <c r="DFZ71" s="53"/>
      <c r="DGA71" s="53"/>
      <c r="DGB71" s="53"/>
      <c r="DGC71" s="53"/>
      <c r="DGD71" s="53"/>
      <c r="DGE71" s="53"/>
      <c r="DGF71" s="53"/>
      <c r="DGG71" s="53"/>
      <c r="DGH71" s="53"/>
      <c r="DGI71" s="53"/>
      <c r="DGJ71" s="53"/>
      <c r="DGK71" s="53"/>
      <c r="DGL71" s="53"/>
      <c r="DGM71" s="53"/>
      <c r="DGN71" s="53"/>
      <c r="DGO71" s="53"/>
      <c r="DGP71" s="53"/>
      <c r="DGQ71" s="53"/>
      <c r="DGR71" s="53"/>
      <c r="DGS71" s="53"/>
      <c r="DGT71" s="53"/>
      <c r="DGU71" s="53"/>
      <c r="DGV71" s="53"/>
      <c r="DGW71" s="53"/>
      <c r="DGX71" s="53"/>
      <c r="DGY71" s="53"/>
      <c r="DGZ71" s="53"/>
      <c r="DHA71" s="53"/>
      <c r="DHB71" s="53"/>
      <c r="DHC71" s="53"/>
      <c r="DHD71" s="53"/>
      <c r="DHE71" s="53"/>
      <c r="DHF71" s="53"/>
      <c r="DHG71" s="53"/>
      <c r="DHH71" s="53"/>
      <c r="DHI71" s="53"/>
      <c r="DHJ71" s="53"/>
      <c r="DHK71" s="53"/>
      <c r="DHL71" s="53"/>
      <c r="DHM71" s="53"/>
      <c r="DHN71" s="53"/>
      <c r="DHO71" s="53"/>
      <c r="DHP71" s="53"/>
      <c r="DHQ71" s="53"/>
      <c r="DHR71" s="53"/>
      <c r="DHS71" s="53"/>
      <c r="DHT71" s="53"/>
      <c r="DHU71" s="53"/>
      <c r="DHV71" s="53"/>
      <c r="DHW71" s="53"/>
      <c r="DHX71" s="53"/>
      <c r="DHY71" s="53"/>
      <c r="DHZ71" s="53"/>
      <c r="DIA71" s="53"/>
      <c r="DIB71" s="53"/>
      <c r="DIC71" s="53"/>
      <c r="DID71" s="53"/>
      <c r="DIE71" s="53"/>
      <c r="DIF71" s="53"/>
      <c r="DIG71" s="53"/>
      <c r="DIH71" s="53"/>
      <c r="DII71" s="53"/>
      <c r="DIJ71" s="53"/>
      <c r="DIK71" s="53"/>
      <c r="DIL71" s="53"/>
      <c r="DIM71" s="53"/>
      <c r="DIN71" s="53"/>
      <c r="DIO71" s="53"/>
      <c r="DIP71" s="53"/>
      <c r="DIQ71" s="53"/>
      <c r="DIR71" s="53"/>
      <c r="DIS71" s="53"/>
      <c r="DIT71" s="53"/>
      <c r="DIU71" s="53"/>
      <c r="DIV71" s="53"/>
      <c r="DIW71" s="53"/>
      <c r="DIX71" s="53"/>
      <c r="DIY71" s="53"/>
      <c r="DIZ71" s="53"/>
      <c r="DJA71" s="53"/>
      <c r="DJB71" s="53"/>
      <c r="DJC71" s="53"/>
      <c r="DJD71" s="53"/>
      <c r="DJE71" s="53"/>
      <c r="DJF71" s="53"/>
      <c r="DJG71" s="53"/>
      <c r="DJH71" s="53"/>
      <c r="DJI71" s="53"/>
      <c r="DJJ71" s="53"/>
      <c r="DJK71" s="53"/>
      <c r="DJL71" s="53"/>
      <c r="DJM71" s="53"/>
      <c r="DJN71" s="53"/>
      <c r="DJO71" s="53"/>
      <c r="DJP71" s="53"/>
      <c r="DJQ71" s="53"/>
      <c r="DJR71" s="53"/>
      <c r="DJS71" s="53"/>
      <c r="DJT71" s="53"/>
      <c r="DJU71" s="53"/>
      <c r="DJV71" s="53"/>
      <c r="DJW71" s="53"/>
      <c r="DJX71" s="53"/>
      <c r="DJY71" s="53"/>
      <c r="DJZ71" s="53"/>
      <c r="DKA71" s="53"/>
      <c r="DKB71" s="53"/>
      <c r="DKC71" s="53"/>
      <c r="DKD71" s="53"/>
      <c r="DKE71" s="53"/>
      <c r="DKF71" s="53"/>
      <c r="DKG71" s="53"/>
      <c r="DKH71" s="53"/>
      <c r="DKI71" s="53"/>
      <c r="DKJ71" s="53"/>
      <c r="DKK71" s="53"/>
      <c r="DKL71" s="53"/>
      <c r="DKM71" s="53"/>
      <c r="DKN71" s="53"/>
      <c r="DKO71" s="53"/>
      <c r="DKP71" s="53"/>
      <c r="DKQ71" s="53"/>
      <c r="DKR71" s="53"/>
      <c r="DKS71" s="53"/>
      <c r="DKT71" s="53"/>
      <c r="DKU71" s="53"/>
      <c r="DKV71" s="53"/>
      <c r="DKW71" s="53"/>
      <c r="DKX71" s="53"/>
      <c r="DKY71" s="53"/>
      <c r="DKZ71" s="53"/>
      <c r="DLA71" s="53"/>
      <c r="DLB71" s="53"/>
      <c r="DLC71" s="53"/>
      <c r="DLD71" s="53"/>
      <c r="DLE71" s="53"/>
      <c r="DLF71" s="53"/>
      <c r="DLG71" s="53"/>
      <c r="DLH71" s="53"/>
      <c r="DLI71" s="53"/>
      <c r="DLJ71" s="53"/>
      <c r="DLK71" s="53"/>
      <c r="DLL71" s="53"/>
      <c r="DLM71" s="53"/>
      <c r="DLN71" s="53"/>
      <c r="DLO71" s="53"/>
      <c r="DLP71" s="53"/>
      <c r="DLQ71" s="53"/>
      <c r="DLR71" s="53"/>
      <c r="DLS71" s="53"/>
      <c r="DLT71" s="53"/>
      <c r="DLU71" s="53"/>
      <c r="DLV71" s="53"/>
      <c r="DLW71" s="53"/>
      <c r="DLX71" s="53"/>
      <c r="DLY71" s="53"/>
      <c r="DLZ71" s="53"/>
      <c r="DMA71" s="53"/>
      <c r="DMB71" s="53"/>
      <c r="DMC71" s="53"/>
      <c r="DMD71" s="53"/>
      <c r="DME71" s="53"/>
      <c r="DMF71" s="53"/>
      <c r="DMG71" s="53"/>
      <c r="DMH71" s="53"/>
      <c r="DMI71" s="53"/>
      <c r="DMJ71" s="53"/>
      <c r="DMK71" s="53"/>
      <c r="DML71" s="53"/>
      <c r="DMM71" s="53"/>
      <c r="DMN71" s="53"/>
      <c r="DMO71" s="53"/>
      <c r="DMP71" s="53"/>
      <c r="DMQ71" s="53"/>
      <c r="DMR71" s="53"/>
      <c r="DMS71" s="53"/>
      <c r="DMT71" s="53"/>
      <c r="DMU71" s="53"/>
      <c r="DMV71" s="53"/>
      <c r="DMW71" s="53"/>
      <c r="DMX71" s="53"/>
      <c r="DMY71" s="53"/>
      <c r="DMZ71" s="53"/>
      <c r="DNA71" s="53"/>
      <c r="DNB71" s="53"/>
      <c r="DNC71" s="53"/>
      <c r="DND71" s="53"/>
      <c r="DNE71" s="53"/>
      <c r="DNF71" s="53"/>
      <c r="DNG71" s="53"/>
      <c r="DNH71" s="53"/>
      <c r="DNI71" s="53"/>
      <c r="DNJ71" s="53"/>
      <c r="DNK71" s="53"/>
      <c r="DNL71" s="53"/>
      <c r="DNM71" s="53"/>
      <c r="DNN71" s="53"/>
      <c r="DNO71" s="53"/>
      <c r="DNP71" s="53"/>
      <c r="DNQ71" s="53"/>
      <c r="DNR71" s="53"/>
      <c r="DNS71" s="53"/>
      <c r="DNT71" s="53"/>
      <c r="DNU71" s="53"/>
      <c r="DNV71" s="53"/>
      <c r="DNW71" s="53"/>
      <c r="DNX71" s="53"/>
      <c r="DNY71" s="53"/>
      <c r="DNZ71" s="53"/>
      <c r="DOA71" s="53"/>
      <c r="DOB71" s="53"/>
      <c r="DOC71" s="53"/>
      <c r="DOD71" s="53"/>
      <c r="DOE71" s="53"/>
      <c r="DOF71" s="53"/>
      <c r="DOG71" s="53"/>
      <c r="DOH71" s="53"/>
      <c r="DOI71" s="53"/>
      <c r="DOJ71" s="53"/>
      <c r="DOK71" s="53"/>
      <c r="DOL71" s="53"/>
      <c r="DOM71" s="53"/>
      <c r="DON71" s="53"/>
      <c r="DOO71" s="53"/>
      <c r="DOP71" s="53"/>
      <c r="DOQ71" s="53"/>
      <c r="DOR71" s="53"/>
      <c r="DOS71" s="53"/>
      <c r="DOT71" s="53"/>
      <c r="DOU71" s="53"/>
      <c r="DOV71" s="53"/>
      <c r="DOW71" s="53"/>
      <c r="DOX71" s="53"/>
      <c r="DOY71" s="53"/>
      <c r="DOZ71" s="53"/>
      <c r="DPA71" s="53"/>
      <c r="DPB71" s="53"/>
      <c r="DPC71" s="53"/>
      <c r="DPD71" s="53"/>
      <c r="DPE71" s="53"/>
      <c r="DPF71" s="53"/>
      <c r="DPG71" s="53"/>
      <c r="DPH71" s="53"/>
      <c r="DPI71" s="53"/>
      <c r="DPJ71" s="53"/>
      <c r="DPK71" s="53"/>
      <c r="DPL71" s="53"/>
      <c r="DPM71" s="53"/>
      <c r="DPN71" s="53"/>
      <c r="DPO71" s="53"/>
      <c r="DPP71" s="53"/>
      <c r="DPQ71" s="53"/>
      <c r="DPR71" s="53"/>
      <c r="DPS71" s="53"/>
      <c r="DPT71" s="53"/>
      <c r="DPU71" s="53"/>
      <c r="DPV71" s="53"/>
      <c r="DPW71" s="53"/>
      <c r="DPX71" s="53"/>
      <c r="DPY71" s="53"/>
      <c r="DPZ71" s="53"/>
      <c r="DQA71" s="53"/>
      <c r="DQB71" s="53"/>
      <c r="DQC71" s="53"/>
      <c r="DQD71" s="53"/>
      <c r="DQE71" s="53"/>
      <c r="DQF71" s="53"/>
      <c r="DQG71" s="53"/>
      <c r="DQH71" s="53"/>
      <c r="DQI71" s="53"/>
      <c r="DQJ71" s="53"/>
      <c r="DQK71" s="53"/>
      <c r="DQL71" s="53"/>
      <c r="DQM71" s="53"/>
      <c r="DQN71" s="53"/>
      <c r="DQO71" s="53"/>
      <c r="DQP71" s="53"/>
      <c r="DQQ71" s="53"/>
      <c r="DQR71" s="53"/>
      <c r="DQS71" s="53"/>
      <c r="DQT71" s="53"/>
      <c r="DQU71" s="53"/>
      <c r="DQV71" s="53"/>
      <c r="DQW71" s="53"/>
      <c r="DQX71" s="53"/>
      <c r="DQY71" s="53"/>
      <c r="DQZ71" s="53"/>
      <c r="DRA71" s="53"/>
      <c r="DRB71" s="53"/>
      <c r="DRC71" s="53"/>
      <c r="DRD71" s="53"/>
      <c r="DRE71" s="53"/>
      <c r="DRF71" s="53"/>
      <c r="DRG71" s="53"/>
      <c r="DRH71" s="53"/>
      <c r="DRI71" s="53"/>
      <c r="DRJ71" s="53"/>
      <c r="DRK71" s="53"/>
      <c r="DRL71" s="53"/>
      <c r="DRM71" s="53"/>
      <c r="DRN71" s="53"/>
      <c r="DRO71" s="53"/>
      <c r="DRP71" s="53"/>
      <c r="DRQ71" s="53"/>
      <c r="DRR71" s="53"/>
      <c r="DRS71" s="53"/>
      <c r="DRT71" s="53"/>
      <c r="DRU71" s="53"/>
      <c r="DRV71" s="53"/>
      <c r="DRW71" s="53"/>
      <c r="DRX71" s="53"/>
      <c r="DRY71" s="53"/>
      <c r="DRZ71" s="53"/>
      <c r="DSA71" s="53"/>
      <c r="DSB71" s="53"/>
      <c r="DSC71" s="53"/>
      <c r="DSD71" s="53"/>
      <c r="DSE71" s="53"/>
      <c r="DSF71" s="53"/>
      <c r="DSG71" s="53"/>
      <c r="DSH71" s="53"/>
      <c r="DSI71" s="53"/>
      <c r="DSJ71" s="53"/>
      <c r="DSK71" s="53"/>
      <c r="DSL71" s="53"/>
      <c r="DSM71" s="53"/>
      <c r="DSN71" s="53"/>
      <c r="DSO71" s="53"/>
      <c r="DSP71" s="53"/>
      <c r="DSQ71" s="53"/>
      <c r="DSR71" s="53"/>
      <c r="DSS71" s="53"/>
      <c r="DST71" s="53"/>
      <c r="DSU71" s="53"/>
      <c r="DSV71" s="53"/>
      <c r="DSW71" s="53"/>
      <c r="DSX71" s="53"/>
      <c r="DSY71" s="53"/>
      <c r="DSZ71" s="53"/>
      <c r="DTA71" s="53"/>
      <c r="DTB71" s="53"/>
      <c r="DTC71" s="53"/>
      <c r="DTD71" s="53"/>
      <c r="DTE71" s="53"/>
      <c r="DTF71" s="53"/>
      <c r="DTG71" s="53"/>
      <c r="DTH71" s="53"/>
      <c r="DTI71" s="53"/>
      <c r="DTJ71" s="53"/>
      <c r="DTK71" s="53"/>
      <c r="DTL71" s="53"/>
      <c r="DTM71" s="53"/>
      <c r="DTN71" s="53"/>
      <c r="DTO71" s="53"/>
      <c r="DTP71" s="53"/>
      <c r="DTQ71" s="53"/>
      <c r="DTR71" s="53"/>
      <c r="DTS71" s="53"/>
      <c r="DTT71" s="53"/>
      <c r="DTU71" s="53"/>
      <c r="DTV71" s="53"/>
      <c r="DTW71" s="53"/>
      <c r="DTX71" s="53"/>
      <c r="DTY71" s="53"/>
      <c r="DTZ71" s="53"/>
      <c r="DUA71" s="53"/>
      <c r="DUB71" s="53"/>
      <c r="DUC71" s="53"/>
      <c r="DUD71" s="53"/>
      <c r="DUE71" s="53"/>
      <c r="DUF71" s="53"/>
      <c r="DUG71" s="53"/>
      <c r="DUH71" s="53"/>
      <c r="DUI71" s="53"/>
      <c r="DUJ71" s="53"/>
      <c r="DUK71" s="53"/>
      <c r="DUL71" s="53"/>
      <c r="DUM71" s="53"/>
      <c r="DUN71" s="53"/>
      <c r="DUO71" s="53"/>
      <c r="DUP71" s="53"/>
      <c r="DUQ71" s="53"/>
      <c r="DUR71" s="53"/>
      <c r="DUS71" s="53"/>
      <c r="DUT71" s="53"/>
      <c r="DUU71" s="53"/>
      <c r="DUV71" s="53"/>
      <c r="DUW71" s="53"/>
      <c r="DUX71" s="53"/>
      <c r="DUY71" s="53"/>
      <c r="DUZ71" s="53"/>
      <c r="DVA71" s="53"/>
      <c r="DVB71" s="53"/>
      <c r="DVC71" s="53"/>
      <c r="DVD71" s="53"/>
      <c r="DVE71" s="53"/>
      <c r="DVF71" s="53"/>
      <c r="DVG71" s="53"/>
      <c r="DVH71" s="53"/>
      <c r="DVI71" s="53"/>
      <c r="DVJ71" s="53"/>
      <c r="DVK71" s="53"/>
      <c r="DVL71" s="53"/>
      <c r="DVM71" s="53"/>
      <c r="DVN71" s="53"/>
      <c r="DVO71" s="53"/>
      <c r="DVP71" s="53"/>
      <c r="DVQ71" s="53"/>
      <c r="DVR71" s="53"/>
      <c r="DVS71" s="53"/>
      <c r="DVT71" s="53"/>
      <c r="DVU71" s="53"/>
      <c r="DVV71" s="53"/>
      <c r="DVW71" s="53"/>
      <c r="DVX71" s="53"/>
      <c r="DVY71" s="53"/>
      <c r="DVZ71" s="53"/>
      <c r="DWA71" s="53"/>
      <c r="DWB71" s="53"/>
      <c r="DWC71" s="53"/>
      <c r="DWD71" s="53"/>
      <c r="DWE71" s="53"/>
      <c r="DWF71" s="53"/>
      <c r="DWG71" s="53"/>
      <c r="DWH71" s="53"/>
      <c r="DWI71" s="53"/>
      <c r="DWJ71" s="53"/>
      <c r="DWK71" s="53"/>
      <c r="DWL71" s="53"/>
      <c r="DWM71" s="53"/>
      <c r="DWN71" s="53"/>
      <c r="DWO71" s="53"/>
      <c r="DWP71" s="53"/>
      <c r="DWQ71" s="53"/>
      <c r="DWR71" s="53"/>
      <c r="DWS71" s="53"/>
      <c r="DWT71" s="53"/>
      <c r="DWU71" s="53"/>
      <c r="DWV71" s="53"/>
      <c r="DWW71" s="53"/>
      <c r="DWX71" s="53"/>
      <c r="DWY71" s="53"/>
      <c r="DWZ71" s="53"/>
      <c r="DXA71" s="53"/>
      <c r="DXB71" s="53"/>
      <c r="DXC71" s="53"/>
      <c r="DXD71" s="53"/>
      <c r="DXE71" s="53"/>
      <c r="DXF71" s="53"/>
      <c r="DXG71" s="53"/>
      <c r="DXH71" s="53"/>
      <c r="DXI71" s="53"/>
      <c r="DXJ71" s="53"/>
      <c r="DXK71" s="53"/>
      <c r="DXL71" s="53"/>
      <c r="DXM71" s="53"/>
      <c r="DXN71" s="53"/>
      <c r="DXO71" s="53"/>
      <c r="DXP71" s="53"/>
      <c r="DXQ71" s="53"/>
      <c r="DXR71" s="53"/>
      <c r="DXS71" s="53"/>
      <c r="DXT71" s="53"/>
      <c r="DXU71" s="53"/>
      <c r="DXV71" s="53"/>
      <c r="DXW71" s="53"/>
      <c r="DXX71" s="53"/>
      <c r="DXY71" s="53"/>
      <c r="DXZ71" s="53"/>
      <c r="DYA71" s="53"/>
      <c r="DYB71" s="53"/>
      <c r="DYC71" s="53"/>
      <c r="DYD71" s="53"/>
      <c r="DYE71" s="53"/>
      <c r="DYF71" s="53"/>
      <c r="DYG71" s="53"/>
      <c r="DYH71" s="53"/>
      <c r="DYI71" s="53"/>
      <c r="DYJ71" s="53"/>
      <c r="DYK71" s="53"/>
      <c r="DYL71" s="53"/>
      <c r="DYM71" s="53"/>
      <c r="DYN71" s="53"/>
      <c r="DYO71" s="53"/>
      <c r="DYP71" s="53"/>
      <c r="DYQ71" s="53"/>
      <c r="DYR71" s="53"/>
      <c r="DYS71" s="53"/>
      <c r="DYT71" s="53"/>
      <c r="DYU71" s="53"/>
      <c r="DYV71" s="53"/>
      <c r="DYW71" s="53"/>
      <c r="DYX71" s="53"/>
      <c r="DYY71" s="53"/>
      <c r="DYZ71" s="53"/>
      <c r="DZA71" s="53"/>
      <c r="DZB71" s="53"/>
      <c r="DZC71" s="53"/>
      <c r="DZD71" s="53"/>
      <c r="DZE71" s="53"/>
      <c r="DZF71" s="53"/>
      <c r="DZG71" s="53"/>
      <c r="DZH71" s="53"/>
      <c r="DZI71" s="53"/>
      <c r="DZJ71" s="53"/>
      <c r="DZK71" s="53"/>
      <c r="DZL71" s="53"/>
      <c r="DZM71" s="53"/>
      <c r="DZN71" s="53"/>
      <c r="DZO71" s="53"/>
      <c r="DZP71" s="53"/>
      <c r="DZQ71" s="53"/>
      <c r="DZR71" s="53"/>
      <c r="DZS71" s="53"/>
      <c r="DZT71" s="53"/>
      <c r="DZU71" s="53"/>
      <c r="DZV71" s="53"/>
      <c r="DZW71" s="53"/>
      <c r="DZX71" s="53"/>
      <c r="DZY71" s="53"/>
      <c r="DZZ71" s="53"/>
      <c r="EAA71" s="53"/>
      <c r="EAB71" s="53"/>
      <c r="EAC71" s="53"/>
      <c r="EAD71" s="53"/>
      <c r="EAE71" s="53"/>
      <c r="EAF71" s="53"/>
      <c r="EAG71" s="53"/>
      <c r="EAH71" s="53"/>
      <c r="EAI71" s="53"/>
      <c r="EAJ71" s="53"/>
      <c r="EAK71" s="53"/>
      <c r="EAL71" s="53"/>
      <c r="EAM71" s="53"/>
      <c r="EAN71" s="53"/>
      <c r="EAO71" s="53"/>
      <c r="EAP71" s="53"/>
      <c r="EAQ71" s="53"/>
      <c r="EAR71" s="53"/>
      <c r="EAS71" s="53"/>
      <c r="EAT71" s="53"/>
      <c r="EAU71" s="53"/>
      <c r="EAV71" s="53"/>
      <c r="EAW71" s="53"/>
      <c r="EAX71" s="53"/>
      <c r="EAY71" s="53"/>
      <c r="EAZ71" s="53"/>
      <c r="EBA71" s="53"/>
      <c r="EBB71" s="53"/>
      <c r="EBC71" s="53"/>
      <c r="EBD71" s="53"/>
      <c r="EBE71" s="53"/>
      <c r="EBF71" s="53"/>
      <c r="EBG71" s="53"/>
      <c r="EBH71" s="53"/>
      <c r="EBI71" s="53"/>
      <c r="EBJ71" s="53"/>
      <c r="EBK71" s="53"/>
      <c r="EBL71" s="53"/>
      <c r="EBM71" s="53"/>
      <c r="EBN71" s="53"/>
      <c r="EBO71" s="53"/>
      <c r="EBP71" s="53"/>
      <c r="EBQ71" s="53"/>
      <c r="EBR71" s="53"/>
      <c r="EBS71" s="53"/>
      <c r="EBT71" s="53"/>
      <c r="EBU71" s="53"/>
      <c r="EBV71" s="53"/>
      <c r="EBW71" s="53"/>
      <c r="EBX71" s="53"/>
      <c r="EBY71" s="53"/>
      <c r="EBZ71" s="53"/>
      <c r="ECA71" s="53"/>
      <c r="ECB71" s="53"/>
      <c r="ECC71" s="53"/>
      <c r="ECD71" s="53"/>
      <c r="ECE71" s="53"/>
      <c r="ECF71" s="53"/>
      <c r="ECG71" s="53"/>
      <c r="ECH71" s="53"/>
      <c r="ECI71" s="53"/>
      <c r="ECJ71" s="53"/>
      <c r="ECK71" s="53"/>
      <c r="ECL71" s="53"/>
      <c r="ECM71" s="53"/>
      <c r="ECN71" s="53"/>
      <c r="ECO71" s="53"/>
      <c r="ECP71" s="53"/>
      <c r="ECQ71" s="53"/>
      <c r="ECR71" s="53"/>
      <c r="ECS71" s="53"/>
      <c r="ECT71" s="53"/>
      <c r="ECU71" s="53"/>
      <c r="ECV71" s="53"/>
      <c r="ECW71" s="53"/>
      <c r="ECX71" s="53"/>
      <c r="ECY71" s="53"/>
      <c r="ECZ71" s="53"/>
      <c r="EDA71" s="53"/>
      <c r="EDB71" s="53"/>
      <c r="EDC71" s="53"/>
      <c r="EDD71" s="53"/>
      <c r="EDE71" s="53"/>
      <c r="EDF71" s="53"/>
      <c r="EDG71" s="53"/>
      <c r="EDH71" s="53"/>
      <c r="EDI71" s="53"/>
      <c r="EDJ71" s="53"/>
      <c r="EDK71" s="53"/>
      <c r="EDL71" s="53"/>
      <c r="EDM71" s="53"/>
      <c r="EDN71" s="53"/>
      <c r="EDO71" s="53"/>
      <c r="EDP71" s="53"/>
      <c r="EDQ71" s="53"/>
      <c r="EDR71" s="53"/>
      <c r="EDS71" s="53"/>
      <c r="EDT71" s="53"/>
      <c r="EDU71" s="53"/>
      <c r="EDV71" s="53"/>
      <c r="EDW71" s="53"/>
      <c r="EDX71" s="53"/>
      <c r="EDY71" s="53"/>
      <c r="EDZ71" s="53"/>
      <c r="EEA71" s="53"/>
      <c r="EEB71" s="53"/>
      <c r="EEC71" s="53"/>
      <c r="EED71" s="53"/>
      <c r="EEE71" s="53"/>
      <c r="EEF71" s="53"/>
      <c r="EEG71" s="53"/>
      <c r="EEH71" s="53"/>
      <c r="EEI71" s="53"/>
      <c r="EEJ71" s="53"/>
      <c r="EEK71" s="53"/>
      <c r="EEL71" s="53"/>
      <c r="EEM71" s="53"/>
      <c r="EEN71" s="53"/>
      <c r="EEO71" s="53"/>
      <c r="EEP71" s="53"/>
      <c r="EEQ71" s="53"/>
      <c r="EER71" s="53"/>
      <c r="EES71" s="53"/>
      <c r="EET71" s="53"/>
      <c r="EEU71" s="53"/>
      <c r="EEV71" s="53"/>
      <c r="EEW71" s="53"/>
      <c r="EEX71" s="53"/>
      <c r="EEY71" s="53"/>
      <c r="EEZ71" s="53"/>
      <c r="EFA71" s="53"/>
      <c r="EFB71" s="53"/>
      <c r="EFC71" s="53"/>
      <c r="EFD71" s="53"/>
      <c r="EFE71" s="53"/>
      <c r="EFF71" s="53"/>
      <c r="EFG71" s="53"/>
      <c r="EFH71" s="53"/>
      <c r="EFI71" s="53"/>
      <c r="EFJ71" s="53"/>
      <c r="EFK71" s="53"/>
      <c r="EFL71" s="53"/>
      <c r="EFM71" s="53"/>
      <c r="EFN71" s="53"/>
      <c r="EFO71" s="53"/>
      <c r="EFP71" s="53"/>
      <c r="EFQ71" s="53"/>
      <c r="EFR71" s="53"/>
      <c r="EFS71" s="53"/>
      <c r="EFT71" s="53"/>
      <c r="EFU71" s="53"/>
      <c r="EFV71" s="53"/>
      <c r="EFW71" s="53"/>
      <c r="EFX71" s="53"/>
      <c r="EFY71" s="53"/>
      <c r="EFZ71" s="53"/>
      <c r="EGA71" s="53"/>
      <c r="EGB71" s="53"/>
      <c r="EGC71" s="53"/>
      <c r="EGD71" s="53"/>
      <c r="EGE71" s="53"/>
      <c r="EGF71" s="53"/>
      <c r="EGG71" s="53"/>
      <c r="EGH71" s="53"/>
      <c r="EGI71" s="53"/>
      <c r="EGJ71" s="53"/>
      <c r="EGK71" s="53"/>
      <c r="EGL71" s="53"/>
      <c r="EGM71" s="53"/>
      <c r="EGN71" s="53"/>
      <c r="EGO71" s="53"/>
      <c r="EGP71" s="53"/>
      <c r="EGQ71" s="53"/>
      <c r="EGR71" s="53"/>
      <c r="EGS71" s="53"/>
      <c r="EGT71" s="53"/>
      <c r="EGU71" s="53"/>
      <c r="EGV71" s="53"/>
      <c r="EGW71" s="53"/>
      <c r="EGX71" s="53"/>
      <c r="EGY71" s="53"/>
      <c r="EGZ71" s="53"/>
      <c r="EHA71" s="53"/>
      <c r="EHB71" s="53"/>
      <c r="EHC71" s="53"/>
      <c r="EHD71" s="53"/>
      <c r="EHE71" s="53"/>
      <c r="EHF71" s="53"/>
      <c r="EHG71" s="53"/>
      <c r="EHH71" s="53"/>
      <c r="EHI71" s="53"/>
      <c r="EHJ71" s="53"/>
      <c r="EHK71" s="53"/>
      <c r="EHL71" s="53"/>
      <c r="EHM71" s="53"/>
      <c r="EHN71" s="53"/>
      <c r="EHO71" s="53"/>
      <c r="EHP71" s="53"/>
      <c r="EHQ71" s="53"/>
      <c r="EHR71" s="53"/>
      <c r="EHS71" s="53"/>
      <c r="EHT71" s="53"/>
      <c r="EHU71" s="53"/>
      <c r="EHV71" s="53"/>
      <c r="EHW71" s="53"/>
      <c r="EHX71" s="53"/>
      <c r="EHY71" s="53"/>
      <c r="EHZ71" s="53"/>
      <c r="EIA71" s="53"/>
      <c r="EIB71" s="53"/>
      <c r="EIC71" s="53"/>
      <c r="EID71" s="53"/>
      <c r="EIE71" s="53"/>
      <c r="EIF71" s="53"/>
      <c r="EIG71" s="53"/>
      <c r="EIH71" s="53"/>
      <c r="EII71" s="53"/>
      <c r="EIJ71" s="53"/>
      <c r="EIK71" s="53"/>
      <c r="EIL71" s="53"/>
      <c r="EIM71" s="53"/>
      <c r="EIN71" s="53"/>
      <c r="EIO71" s="53"/>
      <c r="EIP71" s="53"/>
      <c r="EIQ71" s="53"/>
      <c r="EIR71" s="53"/>
      <c r="EIS71" s="53"/>
      <c r="EIT71" s="53"/>
      <c r="EIU71" s="53"/>
      <c r="EIV71" s="53"/>
      <c r="EIW71" s="53"/>
      <c r="EIX71" s="53"/>
      <c r="EIY71" s="53"/>
      <c r="EIZ71" s="53"/>
      <c r="EJA71" s="53"/>
      <c r="EJB71" s="53"/>
      <c r="EJC71" s="53"/>
      <c r="EJD71" s="53"/>
      <c r="EJE71" s="53"/>
      <c r="EJF71" s="53"/>
      <c r="EJG71" s="53"/>
      <c r="EJH71" s="53"/>
      <c r="EJI71" s="53"/>
      <c r="EJJ71" s="53"/>
      <c r="EJK71" s="53"/>
      <c r="EJL71" s="53"/>
      <c r="EJM71" s="53"/>
      <c r="EJN71" s="53"/>
      <c r="EJO71" s="53"/>
      <c r="EJP71" s="53"/>
      <c r="EJQ71" s="53"/>
      <c r="EJR71" s="53"/>
      <c r="EJS71" s="53"/>
      <c r="EJT71" s="53"/>
      <c r="EJU71" s="53"/>
      <c r="EJV71" s="53"/>
      <c r="EJW71" s="53"/>
      <c r="EJX71" s="53"/>
      <c r="EJY71" s="53"/>
      <c r="EJZ71" s="53"/>
      <c r="EKA71" s="53"/>
      <c r="EKB71" s="53"/>
      <c r="EKC71" s="53"/>
      <c r="EKD71" s="53"/>
      <c r="EKE71" s="53"/>
      <c r="EKF71" s="53"/>
      <c r="EKG71" s="53"/>
      <c r="EKH71" s="53"/>
      <c r="EKI71" s="53"/>
      <c r="EKJ71" s="53"/>
      <c r="EKK71" s="53"/>
      <c r="EKL71" s="53"/>
      <c r="EKM71" s="53"/>
      <c r="EKN71" s="53"/>
      <c r="EKO71" s="53"/>
      <c r="EKP71" s="53"/>
      <c r="EKQ71" s="53"/>
      <c r="EKR71" s="53"/>
      <c r="EKS71" s="53"/>
      <c r="EKT71" s="53"/>
      <c r="EKU71" s="53"/>
      <c r="EKV71" s="53"/>
      <c r="EKW71" s="53"/>
      <c r="EKX71" s="53"/>
      <c r="EKY71" s="53"/>
      <c r="EKZ71" s="53"/>
      <c r="ELA71" s="53"/>
      <c r="ELB71" s="53"/>
      <c r="ELC71" s="53"/>
      <c r="ELD71" s="53"/>
      <c r="ELE71" s="53"/>
      <c r="ELF71" s="53"/>
      <c r="ELG71" s="53"/>
      <c r="ELH71" s="53"/>
      <c r="ELI71" s="53"/>
      <c r="ELJ71" s="53"/>
      <c r="ELK71" s="53"/>
      <c r="ELL71" s="53"/>
      <c r="ELM71" s="53"/>
    </row>
    <row r="72" spans="1:3705" ht="20.25" customHeight="1">
      <c r="A72" s="37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</row>
    <row r="73" spans="1:3705" s="37" customFormat="1" ht="15" customHeight="1"/>
    <row r="74" spans="1:3705" s="37" customFormat="1" ht="15" customHeight="1"/>
    <row r="75" spans="1:3705" s="37" customFormat="1" ht="15" customHeight="1"/>
    <row r="76" spans="1:3705" s="37" customFormat="1" ht="15" customHeight="1"/>
    <row r="77" spans="1:3705" s="37" customFormat="1" ht="15" customHeight="1"/>
    <row r="78" spans="1:3705" s="37" customFormat="1" ht="15" customHeight="1"/>
    <row r="79" spans="1:3705" s="37" customFormat="1" ht="15" customHeight="1"/>
    <row r="80" spans="1:3705" s="37" customFormat="1" ht="15" customHeight="1"/>
    <row r="81" s="37" customFormat="1" ht="15" customHeight="1"/>
    <row r="82" s="37" customFormat="1" ht="15" customHeight="1"/>
    <row r="83" s="37" customFormat="1" ht="15" customHeight="1"/>
    <row r="84" s="37" customFormat="1" ht="15" customHeight="1"/>
    <row r="85" s="37" customFormat="1" ht="15" customHeight="1"/>
    <row r="86" s="37" customFormat="1" ht="15" customHeight="1"/>
    <row r="87" s="37" customFormat="1" ht="15" customHeight="1"/>
    <row r="88" s="37" customFormat="1" ht="15" customHeight="1"/>
    <row r="89" s="37" customFormat="1" ht="15" customHeight="1"/>
    <row r="90" s="37" customFormat="1" ht="15" customHeight="1"/>
    <row r="91" s="37" customFormat="1" ht="15" customHeight="1"/>
    <row r="92" s="37" customFormat="1" ht="15" customHeight="1"/>
    <row r="93" s="37" customFormat="1" ht="15" customHeight="1"/>
    <row r="94" s="37" customFormat="1" ht="15" customHeight="1"/>
    <row r="95" s="37" customFormat="1" ht="15" customHeight="1"/>
    <row r="96" s="37" customFormat="1" ht="15" customHeight="1"/>
    <row r="97" s="37" customFormat="1" ht="15" customHeight="1"/>
    <row r="98" s="37" customFormat="1" ht="15" customHeight="1"/>
    <row r="99" s="37" customFormat="1" ht="15" customHeight="1"/>
    <row r="100" s="37" customFormat="1" ht="15" customHeight="1"/>
    <row r="101" s="37" customFormat="1" ht="15" customHeight="1"/>
    <row r="102" s="37" customFormat="1" ht="15" customHeight="1"/>
    <row r="103" s="37" customFormat="1" ht="15" customHeight="1"/>
    <row r="104" s="37" customFormat="1" ht="15" customHeight="1"/>
    <row r="105" s="37" customFormat="1" ht="15" customHeight="1"/>
    <row r="106" s="37" customFormat="1" ht="15" customHeight="1"/>
    <row r="107" s="37" customFormat="1" ht="15" customHeight="1"/>
    <row r="108" s="37" customFormat="1" ht="15" customHeight="1"/>
    <row r="109" s="37" customFormat="1" ht="15" customHeight="1"/>
    <row r="110" s="37" customFormat="1" ht="15" customHeight="1"/>
    <row r="111" s="37" customFormat="1" ht="15" customHeight="1"/>
    <row r="112" s="37" customFormat="1" ht="15" customHeight="1"/>
    <row r="113" s="37" customFormat="1" ht="15" customHeight="1"/>
    <row r="114" s="37" customFormat="1" ht="15" customHeight="1"/>
    <row r="115" s="37" customFormat="1" ht="15" customHeight="1"/>
    <row r="116" s="37" customFormat="1" ht="15" customHeight="1"/>
    <row r="117" s="37" customFormat="1" ht="15" customHeight="1"/>
    <row r="118" s="37" customFormat="1" ht="15" customHeight="1"/>
    <row r="119" s="37" customFormat="1" ht="15" customHeight="1"/>
    <row r="120" s="37" customFormat="1" ht="15" customHeight="1"/>
    <row r="121" s="37" customFormat="1" ht="15" customHeight="1"/>
    <row r="122" s="37" customFormat="1" ht="15" customHeight="1"/>
    <row r="123" s="37" customFormat="1" ht="15" customHeight="1"/>
    <row r="124" s="37" customFormat="1" ht="15" customHeight="1"/>
    <row r="125" s="37" customFormat="1" ht="15" customHeight="1"/>
    <row r="126" s="37" customFormat="1" ht="15" customHeight="1"/>
    <row r="127" s="37" customFormat="1" ht="15" customHeight="1"/>
    <row r="128" s="37" customFormat="1" ht="15" customHeight="1"/>
    <row r="129" s="37" customFormat="1" ht="15" customHeight="1"/>
    <row r="130" s="37" customFormat="1" ht="15" customHeight="1"/>
    <row r="131" s="37" customFormat="1" ht="15" customHeight="1"/>
    <row r="132" s="37" customFormat="1" ht="15" customHeight="1"/>
    <row r="133" s="37" customFormat="1" ht="15" customHeight="1"/>
    <row r="134" s="37" customFormat="1" ht="15" customHeight="1"/>
    <row r="135" s="37" customFormat="1" ht="15" customHeight="1"/>
    <row r="136" s="37" customFormat="1" ht="15" customHeight="1"/>
    <row r="137" s="37" customFormat="1" ht="15" customHeight="1"/>
    <row r="138" s="37" customFormat="1" ht="15" customHeight="1"/>
    <row r="139" s="37" customFormat="1" ht="15" customHeight="1"/>
    <row r="140" s="37" customFormat="1" ht="15" customHeight="1"/>
    <row r="141" s="37" customFormat="1" ht="15" customHeight="1"/>
    <row r="142" s="37" customFormat="1" ht="15" customHeight="1"/>
    <row r="143" s="37" customFormat="1" ht="15" customHeight="1"/>
    <row r="144" s="37" customFormat="1" ht="15" customHeight="1"/>
    <row r="145" s="37" customFormat="1" ht="15" customHeight="1"/>
    <row r="146" s="37" customFormat="1" ht="15" customHeight="1"/>
    <row r="147" s="37" customFormat="1" ht="15" customHeight="1"/>
    <row r="148" s="37" customFormat="1" ht="15" customHeight="1"/>
    <row r="149" s="37" customFormat="1" ht="15" customHeight="1"/>
    <row r="150" s="37" customFormat="1" ht="15" customHeight="1"/>
    <row r="151" s="37" customFormat="1" ht="15" customHeight="1"/>
    <row r="152" s="37" customFormat="1" ht="15" customHeight="1"/>
    <row r="153" s="37" customFormat="1" ht="15" customHeight="1"/>
    <row r="154" s="37" customFormat="1" ht="15" customHeight="1"/>
    <row r="155" s="37" customFormat="1" ht="15" customHeight="1"/>
    <row r="156" s="37" customFormat="1" ht="15" customHeight="1"/>
    <row r="157" s="37" customFormat="1" ht="15" customHeight="1"/>
    <row r="158" s="37" customFormat="1" ht="15" customHeight="1"/>
    <row r="159" s="37" customFormat="1" ht="15" customHeight="1"/>
    <row r="160" s="37" customFormat="1" ht="15" customHeight="1"/>
    <row r="161" s="37" customFormat="1" ht="15" customHeight="1"/>
    <row r="162" s="37" customFormat="1" ht="15" customHeight="1"/>
    <row r="163" s="37" customFormat="1" ht="15" customHeight="1"/>
    <row r="164" s="37" customFormat="1" ht="15" customHeight="1"/>
    <row r="165" s="37" customFormat="1" ht="15" customHeight="1"/>
    <row r="166" s="37" customFormat="1" ht="15" customHeight="1"/>
    <row r="167" s="37" customFormat="1" ht="15" customHeight="1"/>
    <row r="168" s="37" customFormat="1" ht="15" customHeight="1"/>
    <row r="169" s="37" customFormat="1" ht="15" customHeight="1"/>
    <row r="170" s="37" customFormat="1" ht="15" customHeight="1"/>
    <row r="171" s="37" customFormat="1" ht="15" customHeight="1"/>
    <row r="172" s="37" customFormat="1" ht="15" customHeight="1"/>
    <row r="173" s="37" customFormat="1" ht="15" customHeight="1"/>
    <row r="174" s="37" customFormat="1" ht="15" customHeight="1"/>
    <row r="175" s="37" customFormat="1" ht="15" customHeight="1"/>
    <row r="176" s="37" customFormat="1" ht="15" customHeight="1"/>
    <row r="177" s="37" customFormat="1" ht="15" customHeight="1"/>
    <row r="178" s="37" customFormat="1" ht="15" customHeight="1"/>
    <row r="179" s="37" customFormat="1" ht="15" customHeight="1"/>
    <row r="180" s="37" customFormat="1" ht="15" customHeight="1"/>
    <row r="181" s="37" customFormat="1" ht="15" customHeight="1"/>
    <row r="182" s="37" customFormat="1" ht="15" customHeight="1"/>
    <row r="183" s="37" customFormat="1" ht="15" customHeight="1"/>
    <row r="184" s="37" customFormat="1" ht="15" customHeight="1"/>
    <row r="185" s="37" customFormat="1" ht="15" customHeight="1"/>
    <row r="186" s="37" customFormat="1" ht="15" customHeight="1"/>
    <row r="187" s="37" customFormat="1" ht="15" customHeight="1"/>
    <row r="188" s="37" customFormat="1" ht="15" customHeight="1"/>
    <row r="189" s="37" customFormat="1" ht="15" customHeight="1"/>
    <row r="190" s="37" customFormat="1" ht="15" customHeight="1"/>
    <row r="191" s="37" customFormat="1" ht="15" customHeight="1"/>
    <row r="192" s="37" customFormat="1" ht="15" customHeight="1"/>
    <row r="193" s="37" customFormat="1" ht="15" customHeight="1"/>
    <row r="194" s="37" customFormat="1" ht="15" customHeight="1"/>
    <row r="195" s="37" customFormat="1" ht="15" customHeight="1"/>
    <row r="196" s="37" customFormat="1" ht="15" customHeight="1"/>
    <row r="197" s="37" customFormat="1" ht="15" customHeight="1"/>
    <row r="198" s="37" customFormat="1" ht="15" customHeight="1"/>
    <row r="199" s="37" customFormat="1" ht="15" customHeight="1"/>
    <row r="200" s="37" customFormat="1" ht="15" customHeight="1"/>
    <row r="201" s="37" customFormat="1" ht="15" customHeight="1"/>
    <row r="202" s="37" customFormat="1" ht="15" customHeight="1"/>
    <row r="203" s="37" customFormat="1" ht="15" customHeight="1"/>
    <row r="204" s="37" customFormat="1" ht="15" customHeight="1"/>
    <row r="205" s="37" customFormat="1" ht="15" customHeight="1"/>
    <row r="206" s="37" customFormat="1" ht="15" customHeight="1"/>
    <row r="207" s="37" customFormat="1" ht="15" customHeight="1"/>
    <row r="208" s="37" customFormat="1" ht="15" customHeight="1"/>
    <row r="209" s="37" customFormat="1" ht="15" customHeight="1"/>
    <row r="210" s="37" customFormat="1" ht="15" customHeight="1"/>
    <row r="211" s="37" customFormat="1" ht="15" customHeight="1"/>
    <row r="212" s="37" customFormat="1" ht="15" customHeight="1"/>
    <row r="213" s="37" customFormat="1" ht="15" customHeight="1"/>
    <row r="214" s="37" customFormat="1" ht="15" customHeight="1"/>
    <row r="215" s="37" customFormat="1" ht="15" customHeight="1"/>
    <row r="216" s="37" customFormat="1" ht="15" customHeight="1"/>
    <row r="217" s="37" customFormat="1" ht="15" customHeight="1"/>
    <row r="218" s="37" customFormat="1" ht="15" customHeight="1"/>
    <row r="219" s="37" customFormat="1" ht="15" customHeight="1"/>
    <row r="220" s="37" customFormat="1" ht="15" customHeight="1"/>
    <row r="221" s="37" customFormat="1" ht="15" customHeight="1"/>
    <row r="222" s="37" customFormat="1" ht="15" customHeight="1"/>
    <row r="223" s="37" customFormat="1" ht="15" customHeight="1"/>
    <row r="224" s="37" customFormat="1" ht="15" customHeight="1"/>
    <row r="225" s="37" customFormat="1" ht="15" customHeight="1"/>
    <row r="226" s="37" customFormat="1" ht="15" customHeight="1"/>
    <row r="227" s="37" customFormat="1" ht="15" customHeight="1"/>
    <row r="228" s="37" customFormat="1" ht="15" customHeight="1"/>
    <row r="229" s="37" customFormat="1" ht="15" customHeight="1"/>
    <row r="230" s="37" customFormat="1" ht="15" customHeight="1"/>
    <row r="231" s="37" customFormat="1" ht="15" customHeight="1"/>
    <row r="232" s="37" customFormat="1" ht="15" customHeight="1"/>
    <row r="233" s="37" customFormat="1" ht="15" customHeight="1"/>
    <row r="234" s="37" customFormat="1" ht="15" customHeight="1"/>
    <row r="235" s="37" customFormat="1" ht="15" customHeight="1"/>
    <row r="236" s="37" customFormat="1" ht="15" customHeight="1"/>
    <row r="237" s="37" customFormat="1" ht="15" customHeight="1"/>
    <row r="238" s="37" customFormat="1" ht="15" customHeight="1"/>
    <row r="239" s="37" customFormat="1" ht="15" customHeight="1"/>
    <row r="240" s="37" customFormat="1" ht="15" customHeight="1"/>
    <row r="241" s="37" customFormat="1" ht="15" customHeight="1"/>
    <row r="242" s="37" customFormat="1" ht="15" customHeight="1"/>
    <row r="243" s="37" customFormat="1" ht="15" customHeight="1"/>
    <row r="244" s="37" customFormat="1" ht="15" customHeight="1"/>
    <row r="245" s="37" customFormat="1" ht="15" customHeight="1"/>
    <row r="246" s="37" customFormat="1" ht="15" customHeight="1"/>
    <row r="247" s="37" customFormat="1" ht="15" customHeight="1"/>
    <row r="248" s="37" customFormat="1" ht="15" customHeight="1"/>
    <row r="249" s="37" customFormat="1" ht="15" customHeight="1"/>
    <row r="250" s="37" customFormat="1" ht="15" customHeight="1"/>
    <row r="251" s="37" customFormat="1" ht="15" customHeight="1"/>
    <row r="252" s="37" customFormat="1" ht="15" customHeight="1"/>
    <row r="253" s="37" customFormat="1" ht="15" customHeight="1"/>
    <row r="254" s="37" customFormat="1" ht="15" customHeight="1"/>
    <row r="255" s="37" customFormat="1" ht="15" customHeight="1"/>
    <row r="256" s="37" customFormat="1" ht="15" customHeight="1"/>
    <row r="257" s="37" customFormat="1" ht="15" customHeight="1"/>
    <row r="258" s="37" customFormat="1" ht="15" customHeight="1"/>
    <row r="259" s="37" customFormat="1" ht="15" customHeight="1"/>
    <row r="260" s="37" customFormat="1" ht="15" customHeight="1"/>
    <row r="261" s="37" customFormat="1" ht="15" customHeight="1"/>
    <row r="262" s="37" customFormat="1" ht="15" customHeight="1"/>
    <row r="263" s="37" customFormat="1" ht="15" customHeight="1"/>
    <row r="264" s="37" customFormat="1" ht="15" customHeight="1"/>
    <row r="265" s="37" customFormat="1" ht="15" customHeight="1"/>
    <row r="266" s="37" customFormat="1" ht="15" customHeight="1"/>
    <row r="267" s="37" customFormat="1" ht="15" customHeight="1"/>
    <row r="268" s="37" customFormat="1" ht="15" customHeight="1"/>
    <row r="269" s="37" customFormat="1" ht="15" customHeight="1"/>
    <row r="270" s="37" customFormat="1" ht="15" customHeight="1"/>
    <row r="271" s="37" customFormat="1" ht="15" customHeight="1"/>
    <row r="272" s="37" customFormat="1" ht="15" customHeight="1"/>
    <row r="273" s="37" customFormat="1" ht="15" customHeight="1"/>
    <row r="274" s="37" customFormat="1" ht="15" customHeight="1"/>
    <row r="275" s="37" customFormat="1" ht="15" customHeight="1"/>
    <row r="276" s="37" customFormat="1" ht="15" customHeight="1"/>
    <row r="277" s="37" customFormat="1" ht="15" customHeight="1"/>
    <row r="278" s="37" customFormat="1" ht="15" customHeight="1"/>
    <row r="279" s="37" customFormat="1" ht="15" customHeight="1"/>
    <row r="280" s="37" customFormat="1" ht="15" customHeight="1"/>
    <row r="281" s="37" customFormat="1" ht="15" customHeight="1"/>
    <row r="282" s="37" customFormat="1" ht="15" customHeight="1"/>
    <row r="283" s="37" customFormat="1" ht="15" customHeight="1"/>
    <row r="284" s="37" customFormat="1" ht="15" customHeight="1"/>
    <row r="285" s="37" customFormat="1" ht="15" customHeight="1"/>
    <row r="286" s="37" customFormat="1" ht="15" customHeight="1"/>
    <row r="287" s="37" customFormat="1" ht="15" customHeight="1"/>
    <row r="288" s="37" customFormat="1" ht="15" customHeight="1"/>
    <row r="289" s="37" customFormat="1" ht="15" customHeight="1"/>
    <row r="290" s="37" customFormat="1" ht="15" customHeight="1"/>
    <row r="291" s="37" customFormat="1" ht="15" customHeight="1"/>
    <row r="292" s="37" customFormat="1" ht="15" customHeight="1"/>
    <row r="293" s="37" customFormat="1" ht="15" customHeight="1"/>
    <row r="294" s="37" customFormat="1" ht="15" customHeight="1"/>
    <row r="295" s="37" customFormat="1" ht="15" customHeight="1"/>
    <row r="296" s="37" customFormat="1" ht="15" customHeight="1"/>
    <row r="297" s="37" customFormat="1" ht="15" customHeight="1"/>
    <row r="298" s="37" customFormat="1" ht="15" customHeight="1"/>
    <row r="299" s="37" customFormat="1" ht="15" customHeight="1"/>
    <row r="300" s="37" customFormat="1" ht="15" customHeight="1"/>
    <row r="301" s="37" customFormat="1" ht="15" customHeight="1"/>
    <row r="302" s="37" customFormat="1" ht="15" customHeight="1"/>
    <row r="303" s="37" customFormat="1" ht="15" customHeight="1"/>
    <row r="304" s="37" customFormat="1" ht="15" customHeight="1"/>
    <row r="305" s="37" customFormat="1" ht="15" customHeight="1"/>
    <row r="306" s="37" customFormat="1" ht="15" customHeight="1"/>
    <row r="307" s="37" customFormat="1" ht="15" customHeight="1"/>
    <row r="308" s="37" customFormat="1" ht="15" customHeight="1"/>
    <row r="309" s="37" customFormat="1" ht="15" customHeight="1"/>
    <row r="310" s="37" customFormat="1" ht="15" customHeight="1"/>
    <row r="311" s="37" customFormat="1" ht="15" customHeight="1"/>
    <row r="312" s="37" customFormat="1" ht="15" customHeight="1"/>
    <row r="313" s="37" customFormat="1" ht="15" customHeight="1"/>
    <row r="314" s="37" customFormat="1" ht="15" customHeight="1"/>
    <row r="315" s="37" customFormat="1" ht="15" customHeight="1"/>
    <row r="316" s="37" customFormat="1" ht="15" customHeight="1"/>
    <row r="317" s="37" customFormat="1" ht="15" customHeight="1"/>
    <row r="318" s="37" customFormat="1" ht="15" customHeight="1"/>
    <row r="319" s="37" customFormat="1" ht="15" customHeight="1"/>
    <row r="320" s="37" customFormat="1" ht="15" customHeight="1"/>
    <row r="321" s="37" customFormat="1" ht="15" customHeight="1"/>
    <row r="322" s="37" customFormat="1" ht="15" customHeight="1"/>
    <row r="323" s="37" customFormat="1" ht="15" customHeight="1"/>
    <row r="324" s="37" customFormat="1" ht="15" customHeight="1"/>
    <row r="325" s="37" customFormat="1" ht="15" customHeight="1"/>
    <row r="326" s="37" customFormat="1" ht="15" customHeight="1"/>
    <row r="327" s="37" customFormat="1" ht="15" customHeight="1"/>
    <row r="328" s="37" customFormat="1" ht="15" customHeight="1"/>
    <row r="329" s="37" customFormat="1" ht="15" customHeight="1"/>
    <row r="330" s="37" customFormat="1" ht="15" customHeight="1"/>
    <row r="331" s="37" customFormat="1" ht="15" customHeight="1"/>
    <row r="332" s="37" customFormat="1" ht="15" customHeight="1"/>
    <row r="333" s="37" customFormat="1" ht="15" customHeight="1"/>
    <row r="334" s="37" customFormat="1" ht="15" customHeight="1"/>
    <row r="335" s="37" customFormat="1" ht="15" customHeight="1"/>
    <row r="336" s="37" customFormat="1" ht="15" customHeight="1"/>
    <row r="337" s="37" customFormat="1" ht="15" customHeight="1"/>
    <row r="338" s="37" customFormat="1" ht="15" customHeight="1"/>
    <row r="339" s="37" customFormat="1" ht="15" customHeight="1"/>
    <row r="340" s="37" customFormat="1" ht="15" customHeight="1"/>
    <row r="341" s="37" customFormat="1" ht="15" customHeight="1"/>
    <row r="342" s="37" customFormat="1" ht="15" customHeight="1"/>
    <row r="343" s="37" customFormat="1" ht="15" customHeight="1"/>
    <row r="344" s="37" customFormat="1" ht="15" customHeight="1"/>
    <row r="345" s="37" customFormat="1" ht="15" customHeight="1"/>
    <row r="346" s="37" customFormat="1" ht="15" customHeight="1"/>
    <row r="347" s="37" customFormat="1" ht="15" customHeight="1"/>
    <row r="348" s="37" customFormat="1" ht="15" customHeight="1"/>
    <row r="349" s="37" customFormat="1" ht="15" customHeight="1"/>
    <row r="350" s="37" customFormat="1" ht="15" customHeight="1"/>
    <row r="351" s="37" customFormat="1" ht="15" customHeight="1"/>
    <row r="352" s="37" customFormat="1" ht="15" customHeight="1"/>
    <row r="353" s="37" customFormat="1" ht="15" customHeight="1"/>
    <row r="354" s="37" customFormat="1" ht="15" customHeight="1"/>
    <row r="355" s="37" customFormat="1" ht="15" customHeight="1"/>
    <row r="356" s="37" customFormat="1" ht="15" customHeight="1"/>
    <row r="357" s="37" customFormat="1" ht="15" customHeight="1"/>
    <row r="358" s="37" customFormat="1" ht="15" customHeight="1"/>
    <row r="359" s="37" customFormat="1" ht="15" customHeight="1"/>
    <row r="360" s="37" customFormat="1" ht="15" customHeight="1"/>
    <row r="361" s="37" customFormat="1" ht="15" customHeight="1"/>
    <row r="362" s="37" customFormat="1" ht="15" customHeight="1"/>
    <row r="363" s="37" customFormat="1" ht="15" customHeight="1"/>
    <row r="364" s="37" customFormat="1" ht="15" customHeight="1"/>
    <row r="365" s="37" customFormat="1" ht="15" customHeight="1"/>
    <row r="366" s="37" customFormat="1" ht="15" customHeight="1"/>
    <row r="367" s="37" customFormat="1" ht="15" customHeight="1"/>
    <row r="368" s="37" customFormat="1" ht="15" customHeight="1"/>
    <row r="369" s="37" customFormat="1" ht="15" customHeight="1"/>
    <row r="370" s="37" customFormat="1" ht="15" customHeight="1"/>
    <row r="371" s="37" customFormat="1" ht="15" customHeight="1"/>
    <row r="372" s="37" customFormat="1" ht="15" customHeight="1"/>
    <row r="373" s="37" customFormat="1" ht="15" customHeight="1"/>
    <row r="374" s="37" customFormat="1" ht="15" customHeight="1"/>
    <row r="375" s="37" customFormat="1" ht="15" customHeight="1"/>
    <row r="376" s="37" customFormat="1" ht="15" customHeight="1"/>
    <row r="377" s="37" customFormat="1" ht="15" customHeight="1"/>
    <row r="378" s="37" customFormat="1" ht="15" customHeight="1"/>
    <row r="379" s="37" customFormat="1" ht="15" customHeight="1"/>
    <row r="380" s="37" customFormat="1" ht="15" customHeight="1"/>
    <row r="381" s="37" customFormat="1" ht="15" customHeight="1"/>
    <row r="382" s="37" customFormat="1" ht="15" customHeight="1"/>
    <row r="383" s="37" customFormat="1" ht="15" customHeight="1"/>
    <row r="384" s="37" customFormat="1" ht="15" customHeight="1"/>
    <row r="385" s="37" customFormat="1" ht="15" customHeight="1"/>
    <row r="386" s="37" customFormat="1" ht="15" customHeight="1"/>
    <row r="387" s="37" customFormat="1" ht="15" customHeight="1"/>
    <row r="388" s="37" customFormat="1" ht="15" customHeight="1"/>
    <row r="389" s="37" customFormat="1" ht="15" customHeight="1"/>
    <row r="390" s="37" customFormat="1" ht="15" customHeight="1"/>
    <row r="391" s="37" customFormat="1" ht="15" customHeight="1"/>
    <row r="392" s="37" customFormat="1" ht="15" customHeight="1"/>
    <row r="393" s="37" customFormat="1" ht="15" customHeight="1"/>
    <row r="394" s="37" customFormat="1" ht="15" customHeight="1"/>
    <row r="395" s="37" customFormat="1" ht="15" customHeight="1"/>
    <row r="396" s="37" customFormat="1" ht="15" customHeight="1"/>
    <row r="397" s="37" customFormat="1" ht="15" customHeight="1"/>
    <row r="398" s="37" customFormat="1" ht="15" customHeight="1"/>
    <row r="399" s="37" customFormat="1" ht="15" customHeight="1"/>
    <row r="400" s="37" customFormat="1" ht="15" customHeight="1"/>
    <row r="401" s="37" customFormat="1" ht="15" customHeight="1"/>
    <row r="402" s="37" customFormat="1" ht="15" customHeight="1"/>
    <row r="403" s="37" customFormat="1" ht="15" customHeight="1"/>
    <row r="404" s="37" customFormat="1" ht="15" customHeight="1"/>
    <row r="405" s="37" customFormat="1" ht="15" customHeight="1"/>
    <row r="406" s="37" customFormat="1" ht="15" customHeight="1"/>
    <row r="407" s="37" customFormat="1" ht="15" customHeight="1"/>
    <row r="408" s="37" customFormat="1" ht="15" customHeight="1"/>
    <row r="409" s="37" customFormat="1" ht="15" customHeight="1"/>
    <row r="410" s="37" customFormat="1" ht="15" customHeight="1"/>
    <row r="411" s="37" customFormat="1" ht="15" customHeight="1"/>
    <row r="412" s="37" customFormat="1" ht="15" customHeight="1"/>
    <row r="413" s="37" customFormat="1" ht="15" customHeight="1"/>
    <row r="414" s="37" customFormat="1" ht="15" customHeight="1"/>
    <row r="415" s="37" customFormat="1" ht="15" customHeight="1"/>
    <row r="416" s="37" customFormat="1" ht="15" customHeight="1"/>
    <row r="417" s="37" customFormat="1" ht="15" customHeight="1"/>
    <row r="418" s="37" customFormat="1" ht="15" customHeight="1"/>
    <row r="419" s="37" customFormat="1" ht="15" customHeight="1"/>
    <row r="420" s="37" customFormat="1" ht="15" customHeight="1"/>
    <row r="421" s="37" customFormat="1" ht="15" customHeight="1"/>
    <row r="422" s="37" customFormat="1" ht="15" customHeight="1"/>
    <row r="423" s="37" customFormat="1" ht="15" customHeight="1"/>
    <row r="424" s="37" customFormat="1" ht="15" customHeight="1"/>
    <row r="425" s="37" customFormat="1" ht="15" customHeight="1"/>
    <row r="426" s="37" customFormat="1" ht="15" customHeight="1"/>
    <row r="427" s="37" customFormat="1" ht="15" customHeight="1"/>
    <row r="428" s="37" customFormat="1" ht="15" customHeight="1"/>
    <row r="429" s="37" customFormat="1" ht="15" customHeight="1"/>
    <row r="430" s="37" customFormat="1" ht="15" customHeight="1"/>
    <row r="431" s="37" customFormat="1" ht="15" customHeight="1"/>
    <row r="432" s="37" customFormat="1" ht="15" customHeight="1"/>
    <row r="433" s="37" customFormat="1" ht="15" customHeight="1"/>
    <row r="434" s="37" customFormat="1" ht="15" customHeight="1"/>
    <row r="435" s="37" customFormat="1" ht="15" customHeight="1"/>
    <row r="436" s="37" customFormat="1" ht="15" customHeight="1"/>
    <row r="437" s="37" customFormat="1" ht="15" customHeight="1"/>
    <row r="438" s="37" customFormat="1" ht="15" customHeight="1"/>
    <row r="439" s="37" customFormat="1" ht="15" customHeight="1"/>
    <row r="440" s="37" customFormat="1" ht="15" customHeight="1"/>
    <row r="441" s="37" customFormat="1" ht="15" customHeight="1"/>
    <row r="442" s="37" customFormat="1" ht="15" customHeight="1"/>
    <row r="443" s="37" customFormat="1" ht="15" customHeight="1"/>
    <row r="444" s="37" customFormat="1" ht="15" customHeight="1"/>
    <row r="445" s="37" customFormat="1" ht="15" customHeight="1"/>
    <row r="446" s="37" customFormat="1" ht="15" customHeight="1"/>
    <row r="447" s="37" customFormat="1" ht="15" customHeight="1"/>
    <row r="448" s="37" customFormat="1" ht="15" customHeight="1"/>
    <row r="449" s="37" customFormat="1" ht="15" customHeight="1"/>
    <row r="450" s="37" customFormat="1" ht="15" customHeight="1"/>
    <row r="451" s="37" customFormat="1" ht="15" customHeight="1"/>
    <row r="452" s="37" customFormat="1" ht="15" customHeight="1"/>
    <row r="453" s="37" customFormat="1" ht="15" customHeight="1"/>
    <row r="454" s="37" customFormat="1" ht="15" customHeight="1"/>
    <row r="455" s="37" customFormat="1" ht="15" customHeight="1"/>
    <row r="456" s="37" customFormat="1" ht="15" customHeight="1"/>
    <row r="457" s="37" customFormat="1" ht="15" customHeight="1"/>
    <row r="458" s="37" customFormat="1" ht="15" customHeight="1"/>
    <row r="459" s="37" customFormat="1" ht="15" customHeight="1"/>
    <row r="460" s="37" customFormat="1" ht="15" customHeight="1"/>
    <row r="461" s="37" customFormat="1" ht="15" customHeight="1"/>
    <row r="462" s="37" customFormat="1" ht="15" customHeight="1"/>
    <row r="463" s="37" customFormat="1" ht="15" customHeight="1"/>
    <row r="464" s="37" customFormat="1" ht="15" customHeight="1"/>
    <row r="465" s="37" customFormat="1" ht="15" customHeight="1"/>
    <row r="466" s="37" customFormat="1" ht="15" customHeight="1"/>
    <row r="467" s="37" customFormat="1" ht="15" customHeight="1"/>
    <row r="468" s="37" customFormat="1" ht="15" customHeight="1"/>
    <row r="469" s="37" customFormat="1" ht="15" customHeight="1"/>
    <row r="470" s="37" customFormat="1" ht="15" customHeight="1"/>
    <row r="471" s="37" customFormat="1" ht="15" customHeight="1"/>
    <row r="472" s="37" customFormat="1" ht="15" customHeight="1"/>
    <row r="473" s="37" customFormat="1" ht="15" customHeight="1"/>
    <row r="474" s="37" customFormat="1" ht="15" customHeight="1"/>
    <row r="475" s="37" customFormat="1" ht="15" customHeight="1"/>
    <row r="476" s="37" customFormat="1" ht="15" customHeight="1"/>
    <row r="477" s="37" customFormat="1" ht="15" customHeight="1"/>
    <row r="478" s="37" customFormat="1" ht="15" customHeight="1"/>
    <row r="479" s="37" customFormat="1" ht="15" customHeight="1"/>
    <row r="480" s="37" customFormat="1" ht="15" customHeight="1"/>
    <row r="481" s="37" customFormat="1" ht="15" customHeight="1"/>
    <row r="482" s="37" customFormat="1" ht="15" customHeight="1"/>
    <row r="483" s="37" customFormat="1" ht="15" customHeight="1"/>
    <row r="484" s="37" customFormat="1" ht="15" customHeight="1"/>
    <row r="485" s="37" customFormat="1" ht="15" customHeight="1"/>
    <row r="486" s="37" customFormat="1" ht="15" customHeight="1"/>
    <row r="487" s="37" customFormat="1" ht="15" customHeight="1"/>
    <row r="488" s="37" customFormat="1" ht="15" customHeight="1"/>
    <row r="489" s="37" customFormat="1" ht="15" customHeight="1"/>
    <row r="490" s="37" customFormat="1" ht="15" customHeight="1"/>
    <row r="491" s="37" customFormat="1" ht="15" customHeight="1"/>
    <row r="492" s="37" customFormat="1" ht="15" customHeight="1"/>
    <row r="493" s="37" customFormat="1" ht="15" customHeight="1"/>
    <row r="494" s="37" customFormat="1" ht="15" customHeight="1"/>
    <row r="495" s="37" customFormat="1" ht="15" customHeight="1"/>
    <row r="496" s="37" customFormat="1" ht="15" customHeight="1"/>
    <row r="497" s="37" customFormat="1" ht="15" customHeight="1"/>
    <row r="498" s="37" customFormat="1" ht="15" customHeight="1"/>
    <row r="499" s="37" customFormat="1" ht="15" customHeight="1"/>
    <row r="500" s="37" customFormat="1" ht="15" customHeight="1"/>
    <row r="501" s="37" customFormat="1" ht="15" customHeight="1"/>
    <row r="502" s="37" customFormat="1" ht="15" customHeight="1"/>
    <row r="503" s="37" customFormat="1" ht="15" customHeight="1"/>
    <row r="504" s="37" customFormat="1" ht="15" customHeight="1"/>
    <row r="505" s="37" customFormat="1" ht="15" customHeight="1"/>
    <row r="506" s="37" customFormat="1" ht="15" customHeight="1"/>
    <row r="507" s="37" customFormat="1" ht="15" customHeight="1"/>
    <row r="508" s="37" customFormat="1" ht="15" customHeight="1"/>
    <row r="509" s="37" customFormat="1" ht="15" customHeight="1"/>
    <row r="510" s="37" customFormat="1" ht="15" customHeight="1"/>
    <row r="511" s="37" customFormat="1" ht="15" customHeight="1"/>
    <row r="512" s="37" customFormat="1" ht="15" customHeight="1"/>
    <row r="513" s="37" customFormat="1" ht="15" customHeight="1"/>
    <row r="514" s="37" customFormat="1" ht="15" customHeight="1"/>
    <row r="515" s="37" customFormat="1" ht="15" customHeight="1"/>
    <row r="516" s="37" customFormat="1" ht="15" customHeight="1"/>
    <row r="517" s="37" customFormat="1" ht="15" customHeight="1"/>
    <row r="518" s="37" customFormat="1" ht="15" customHeight="1"/>
    <row r="519" s="37" customFormat="1" ht="15" customHeight="1"/>
    <row r="520" s="37" customFormat="1" ht="15" customHeight="1"/>
    <row r="521" s="37" customFormat="1" ht="15" customHeight="1"/>
    <row r="522" s="37" customFormat="1" ht="15" customHeight="1"/>
    <row r="523" s="37" customFormat="1" ht="15" customHeight="1"/>
    <row r="524" s="37" customFormat="1" ht="15" customHeight="1"/>
    <row r="525" s="37" customFormat="1" ht="15" customHeight="1"/>
    <row r="526" s="37" customFormat="1" ht="15" customHeight="1"/>
    <row r="527" s="37" customFormat="1" ht="15" customHeight="1"/>
    <row r="528" s="37" customFormat="1" ht="15" customHeight="1"/>
    <row r="529" s="37" customFormat="1" ht="15" customHeight="1"/>
    <row r="530" s="37" customFormat="1" ht="15" customHeight="1"/>
    <row r="531" s="37" customFormat="1" ht="15" customHeight="1"/>
    <row r="532" s="37" customFormat="1" ht="15" customHeight="1"/>
    <row r="533" s="37" customFormat="1" ht="15" customHeight="1"/>
    <row r="534" s="37" customFormat="1" ht="15" customHeight="1"/>
    <row r="535" s="37" customFormat="1" ht="15" customHeight="1"/>
    <row r="536" s="37" customFormat="1" ht="15" customHeight="1"/>
    <row r="537" s="37" customFormat="1" ht="15" customHeight="1"/>
    <row r="538" s="37" customFormat="1" ht="15" customHeight="1"/>
    <row r="539" s="37" customFormat="1" ht="15" customHeight="1"/>
    <row r="540" s="37" customFormat="1" ht="15" customHeight="1"/>
    <row r="541" s="37" customFormat="1" ht="15" customHeight="1"/>
    <row r="542" s="37" customFormat="1" ht="15" customHeight="1"/>
    <row r="543" s="37" customFormat="1" ht="15" customHeight="1"/>
    <row r="544" s="37" customFormat="1" ht="15" customHeight="1"/>
    <row r="545" s="37" customFormat="1" ht="15" customHeight="1"/>
    <row r="546" s="37" customFormat="1" ht="15" customHeight="1"/>
    <row r="547" s="37" customFormat="1" ht="15" customHeight="1"/>
    <row r="548" s="37" customFormat="1" ht="15" customHeight="1"/>
    <row r="549" s="37" customFormat="1" ht="15" customHeight="1"/>
    <row r="550" s="37" customFormat="1" ht="15" customHeight="1"/>
    <row r="551" s="37" customFormat="1" ht="15" customHeight="1"/>
    <row r="552" s="37" customFormat="1" ht="15" customHeight="1"/>
    <row r="553" s="37" customFormat="1" ht="15" customHeight="1"/>
    <row r="554" s="37" customFormat="1" ht="15" customHeight="1"/>
    <row r="555" s="37" customFormat="1" ht="15" customHeight="1"/>
    <row r="556" s="37" customFormat="1" ht="15" customHeight="1"/>
    <row r="557" s="37" customFormat="1" ht="15" customHeight="1"/>
    <row r="558" s="37" customFormat="1" ht="15" customHeight="1"/>
    <row r="559" s="37" customFormat="1" ht="15" customHeight="1"/>
    <row r="560" s="37" customFormat="1" ht="15" customHeight="1"/>
    <row r="561" s="37" customFormat="1" ht="15" customHeight="1"/>
    <row r="562" s="37" customFormat="1" ht="15" customHeight="1"/>
    <row r="563" s="37" customFormat="1" ht="15" customHeight="1"/>
    <row r="564" s="37" customFormat="1" ht="15" customHeight="1"/>
    <row r="565" s="37" customFormat="1" ht="15" customHeight="1"/>
    <row r="566" s="37" customFormat="1" ht="15" customHeight="1"/>
    <row r="567" s="37" customFormat="1" ht="15" customHeight="1"/>
    <row r="568" s="37" customFormat="1" ht="15" customHeight="1"/>
    <row r="569" s="37" customFormat="1" ht="15" customHeight="1"/>
    <row r="570" s="37" customFormat="1" ht="15" customHeight="1"/>
    <row r="571" s="37" customFormat="1" ht="15" customHeight="1"/>
    <row r="572" s="37" customFormat="1" ht="15" customHeight="1"/>
    <row r="573" s="37" customFormat="1" ht="15" customHeight="1"/>
    <row r="574" s="37" customFormat="1" ht="15" customHeight="1"/>
    <row r="575" s="37" customFormat="1" ht="15" customHeight="1"/>
    <row r="576" s="37" customFormat="1" ht="15" customHeight="1"/>
    <row r="577" s="37" customFormat="1" ht="15" customHeight="1"/>
    <row r="578" s="37" customFormat="1" ht="15" customHeight="1"/>
    <row r="579" s="37" customFormat="1" ht="15" customHeight="1"/>
    <row r="580" s="37" customFormat="1" ht="15" customHeight="1"/>
    <row r="581" s="37" customFormat="1" ht="15" customHeight="1"/>
    <row r="582" s="37" customFormat="1" ht="15" customHeight="1"/>
    <row r="583" s="37" customFormat="1" ht="15" customHeight="1"/>
    <row r="584" s="37" customFormat="1" ht="15" customHeight="1"/>
    <row r="585" s="37" customFormat="1" ht="15" customHeight="1"/>
    <row r="586" s="37" customFormat="1" ht="15" customHeight="1"/>
    <row r="587" s="37" customFormat="1" ht="15" customHeight="1"/>
    <row r="588" s="37" customFormat="1" ht="15" customHeight="1"/>
    <row r="589" s="37" customFormat="1" ht="15" customHeight="1"/>
    <row r="590" s="37" customFormat="1" ht="15" customHeight="1"/>
    <row r="591" s="37" customFormat="1" ht="15" customHeight="1"/>
    <row r="592" s="37" customFormat="1" ht="15" customHeight="1"/>
    <row r="593" s="37" customFormat="1" ht="15" customHeight="1"/>
    <row r="594" s="37" customFormat="1" ht="15" customHeight="1"/>
    <row r="595" s="37" customFormat="1" ht="15" customHeight="1"/>
    <row r="596" s="37" customFormat="1" ht="15" customHeight="1"/>
    <row r="597" s="37" customFormat="1" ht="15" customHeight="1"/>
    <row r="598" s="37" customFormat="1" ht="15" customHeight="1"/>
    <row r="599" s="37" customFormat="1" ht="15" customHeight="1"/>
    <row r="600" s="37" customFormat="1" ht="15" customHeight="1"/>
    <row r="601" s="37" customFormat="1" ht="15" customHeight="1"/>
    <row r="602" s="37" customFormat="1" ht="15" customHeight="1"/>
    <row r="603" s="37" customFormat="1" ht="15" customHeight="1"/>
    <row r="604" s="37" customFormat="1" ht="15" customHeight="1"/>
    <row r="605" s="37" customFormat="1" ht="15" customHeight="1"/>
    <row r="606" s="37" customFormat="1" ht="15" customHeight="1"/>
    <row r="607" s="37" customFormat="1" ht="15" customHeight="1"/>
    <row r="608" s="37" customFormat="1" ht="15" customHeight="1"/>
    <row r="609" s="37" customFormat="1" ht="15" customHeight="1"/>
    <row r="610" s="37" customFormat="1" ht="15" customHeight="1"/>
    <row r="611" s="37" customFormat="1" ht="15" customHeight="1"/>
    <row r="612" s="37" customFormat="1" ht="15" customHeight="1"/>
    <row r="613" s="37" customFormat="1" ht="15" customHeight="1"/>
    <row r="614" s="37" customFormat="1" ht="15" customHeight="1"/>
    <row r="615" s="37" customFormat="1" ht="15" customHeight="1"/>
    <row r="616" s="37" customFormat="1" ht="15" customHeight="1"/>
    <row r="617" s="37" customFormat="1" ht="15" customHeight="1"/>
    <row r="618" s="37" customFormat="1" ht="15" customHeight="1"/>
    <row r="619" s="37" customFormat="1" ht="15" customHeight="1"/>
    <row r="620" s="37" customFormat="1" ht="15" customHeight="1"/>
    <row r="621" s="37" customFormat="1" ht="15" customHeight="1"/>
    <row r="622" s="37" customFormat="1" ht="15" customHeight="1"/>
    <row r="623" s="37" customFormat="1" ht="15" customHeight="1"/>
    <row r="624" s="37" customFormat="1" ht="15" customHeight="1"/>
    <row r="625" s="37" customFormat="1" ht="15" customHeight="1"/>
    <row r="626" s="37" customFormat="1" ht="15" customHeight="1"/>
    <row r="627" s="37" customFormat="1" ht="15" customHeight="1"/>
    <row r="628" s="37" customFormat="1" ht="15" customHeight="1"/>
    <row r="629" s="37" customFormat="1" ht="15" customHeight="1"/>
    <row r="630" s="37" customFormat="1" ht="15" customHeight="1"/>
    <row r="631" s="37" customFormat="1" ht="15" customHeight="1"/>
    <row r="632" s="37" customFormat="1" ht="15" customHeight="1"/>
    <row r="633" s="37" customFormat="1" ht="15" customHeight="1"/>
    <row r="634" s="37" customFormat="1" ht="15" customHeight="1"/>
    <row r="635" s="37" customFormat="1" ht="15" customHeight="1"/>
    <row r="636" s="37" customFormat="1" ht="15" customHeight="1"/>
    <row r="637" s="37" customFormat="1" ht="15" customHeight="1"/>
    <row r="638" s="37" customFormat="1" ht="15" customHeight="1"/>
    <row r="639" s="37" customFormat="1" ht="15" customHeight="1"/>
    <row r="640" s="37" customFormat="1" ht="15" customHeight="1"/>
    <row r="641" s="37" customFormat="1" ht="15" customHeight="1"/>
    <row r="642" s="37" customFormat="1" ht="15" customHeight="1"/>
    <row r="643" s="37" customFormat="1" ht="15" customHeight="1"/>
    <row r="644" s="37" customFormat="1" ht="15" customHeight="1"/>
    <row r="645" s="37" customFormat="1" ht="15" customHeight="1"/>
    <row r="646" s="37" customFormat="1" ht="15" customHeight="1"/>
    <row r="647" s="37" customFormat="1" ht="15" customHeight="1"/>
    <row r="648" s="37" customFormat="1" ht="15" customHeight="1"/>
    <row r="649" s="37" customFormat="1" ht="15" customHeight="1"/>
    <row r="650" s="37" customFormat="1" ht="15" customHeight="1"/>
    <row r="651" s="37" customFormat="1" ht="15" customHeight="1"/>
    <row r="652" s="37" customFormat="1" ht="15" customHeight="1"/>
    <row r="653" s="37" customFormat="1" ht="15" customHeight="1"/>
    <row r="654" s="37" customFormat="1" ht="15" customHeight="1"/>
    <row r="655" s="37" customFormat="1" ht="15" customHeight="1"/>
    <row r="656" s="37" customFormat="1" ht="15" customHeight="1"/>
    <row r="657" s="37" customFormat="1" ht="15" customHeight="1"/>
    <row r="658" s="37" customFormat="1" ht="15" customHeight="1"/>
    <row r="659" s="37" customFormat="1" ht="15" customHeight="1"/>
    <row r="660" s="37" customFormat="1" ht="15" customHeight="1"/>
    <row r="661" s="37" customFormat="1" ht="15" customHeight="1"/>
    <row r="662" s="37" customFormat="1" ht="15" customHeight="1"/>
    <row r="663" s="37" customFormat="1" ht="15" customHeight="1"/>
    <row r="664" s="37" customFormat="1" ht="15" customHeight="1"/>
    <row r="665" s="37" customFormat="1" ht="15" customHeight="1"/>
    <row r="666" s="37" customFormat="1" ht="15" customHeight="1"/>
    <row r="667" s="37" customFormat="1" ht="15" customHeight="1"/>
    <row r="668" s="37" customFormat="1" ht="15" customHeight="1"/>
    <row r="669" s="37" customFormat="1" ht="15" customHeight="1"/>
    <row r="670" s="37" customFormat="1"/>
    <row r="671" s="37" customFormat="1"/>
    <row r="672" s="37" customFormat="1"/>
    <row r="673" s="37" customFormat="1"/>
    <row r="674" s="37" customFormat="1"/>
    <row r="675" s="37" customFormat="1"/>
    <row r="676" s="37" customFormat="1"/>
    <row r="677" s="37" customFormat="1"/>
    <row r="678" s="37" customFormat="1"/>
    <row r="679" s="37" customFormat="1"/>
    <row r="680" s="37" customFormat="1"/>
    <row r="681" s="37" customFormat="1"/>
    <row r="682" s="37" customFormat="1"/>
    <row r="683" s="37" customFormat="1"/>
    <row r="684" s="37" customFormat="1"/>
    <row r="685" s="37" customFormat="1"/>
    <row r="686" s="37" customFormat="1"/>
    <row r="687" s="37" customFormat="1"/>
    <row r="688" s="37" customFormat="1"/>
    <row r="689" s="37" customFormat="1"/>
    <row r="690" s="37" customFormat="1"/>
    <row r="691" s="37" customFormat="1"/>
    <row r="692" s="37" customFormat="1"/>
    <row r="693" s="37" customFormat="1"/>
    <row r="694" s="37" customFormat="1"/>
    <row r="695" s="37" customFormat="1"/>
    <row r="696" s="37" customFormat="1"/>
    <row r="697" s="37" customFormat="1"/>
    <row r="698" s="37" customFormat="1"/>
    <row r="699" s="37" customFormat="1"/>
    <row r="700" s="37" customFormat="1"/>
    <row r="701" s="37" customFormat="1"/>
    <row r="702" s="37" customFormat="1"/>
    <row r="703" s="37" customFormat="1"/>
    <row r="704" s="37" customFormat="1"/>
    <row r="705" s="37" customFormat="1"/>
    <row r="706" s="37" customFormat="1"/>
    <row r="707" s="37" customFormat="1"/>
    <row r="708" s="37" customFormat="1"/>
    <row r="709" s="37" customFormat="1"/>
    <row r="710" s="37" customFormat="1"/>
    <row r="711" s="37" customFormat="1"/>
    <row r="712" s="37" customFormat="1"/>
    <row r="713" s="37" customFormat="1"/>
    <row r="714" s="37" customFormat="1"/>
    <row r="715" s="37" customFormat="1"/>
    <row r="716" s="37" customFormat="1"/>
    <row r="717" s="37" customFormat="1"/>
    <row r="718" s="37" customFormat="1"/>
    <row r="719" s="37" customFormat="1"/>
    <row r="720" s="37" customFormat="1"/>
    <row r="721" s="37" customFormat="1"/>
    <row r="722" s="37" customFormat="1"/>
    <row r="723" s="37" customFormat="1"/>
    <row r="724" s="37" customFormat="1"/>
    <row r="725" s="37" customFormat="1"/>
    <row r="726" s="37" customFormat="1"/>
    <row r="727" s="37" customFormat="1"/>
    <row r="728" s="37" customFormat="1"/>
    <row r="729" s="37" customFormat="1"/>
    <row r="730" s="37" customFormat="1"/>
    <row r="731" s="37" customFormat="1"/>
    <row r="732" s="37" customFormat="1"/>
    <row r="733" s="37" customFormat="1"/>
    <row r="734" s="37" customFormat="1"/>
    <row r="735" s="37" customFormat="1"/>
    <row r="736" s="37" customFormat="1"/>
    <row r="737" s="37" customFormat="1"/>
    <row r="738" s="37" customFormat="1"/>
    <row r="739" s="37" customFormat="1"/>
    <row r="740" s="37" customFormat="1"/>
    <row r="741" s="37" customFormat="1"/>
    <row r="742" s="37" customFormat="1"/>
    <row r="743" s="37" customFormat="1"/>
    <row r="744" s="37" customFormat="1"/>
    <row r="745" s="37" customFormat="1"/>
    <row r="746" s="37" customFormat="1"/>
    <row r="747" s="37" customFormat="1"/>
    <row r="748" s="37" customFormat="1"/>
    <row r="749" s="37" customFormat="1"/>
    <row r="750" s="37" customFormat="1"/>
    <row r="751" s="37" customFormat="1"/>
    <row r="752" s="37" customFormat="1"/>
    <row r="753" s="37" customFormat="1"/>
    <row r="754" s="37" customFormat="1"/>
    <row r="755" s="37" customFormat="1"/>
    <row r="756" s="37" customFormat="1"/>
    <row r="757" s="37" customFormat="1"/>
    <row r="758" s="37" customFormat="1"/>
    <row r="759" s="37" customFormat="1"/>
    <row r="760" s="37" customFormat="1"/>
    <row r="761" s="37" customFormat="1"/>
    <row r="762" s="37" customFormat="1"/>
    <row r="763" s="37" customFormat="1"/>
    <row r="764" s="37" customFormat="1"/>
    <row r="765" s="37" customFormat="1"/>
    <row r="766" s="37" customFormat="1"/>
    <row r="767" s="37" customFormat="1"/>
    <row r="768" s="37" customFormat="1"/>
    <row r="769" s="37" customFormat="1"/>
    <row r="770" s="37" customFormat="1"/>
    <row r="771" s="37" customFormat="1"/>
    <row r="772" s="37" customFormat="1"/>
    <row r="773" s="37" customFormat="1"/>
    <row r="774" s="37" customFormat="1"/>
    <row r="775" s="37" customFormat="1"/>
    <row r="776" s="37" customFormat="1"/>
    <row r="777" s="37" customFormat="1"/>
    <row r="778" s="37" customFormat="1"/>
    <row r="779" s="37" customFormat="1"/>
    <row r="780" s="37" customFormat="1"/>
    <row r="781" s="37" customFormat="1"/>
    <row r="782" s="37" customFormat="1"/>
    <row r="783" s="37" customFormat="1"/>
    <row r="784" s="37" customFormat="1"/>
    <row r="785" s="37" customFormat="1"/>
    <row r="786" s="37" customFormat="1"/>
    <row r="787" s="37" customFormat="1"/>
    <row r="788" s="37" customFormat="1"/>
    <row r="789" s="37" customFormat="1"/>
    <row r="790" s="37" customFormat="1"/>
    <row r="791" s="37" customFormat="1"/>
    <row r="792" s="37" customFormat="1"/>
    <row r="793" s="37" customFormat="1"/>
    <row r="794" s="37" customFormat="1"/>
    <row r="795" s="37" customFormat="1"/>
    <row r="796" s="37" customFormat="1"/>
    <row r="797" s="37" customFormat="1"/>
    <row r="798" s="37" customFormat="1"/>
    <row r="799" s="37" customFormat="1"/>
    <row r="800" s="37" customFormat="1"/>
    <row r="801" s="37" customFormat="1"/>
    <row r="802" s="37" customFormat="1"/>
    <row r="803" s="37" customFormat="1"/>
    <row r="804" s="37" customFormat="1"/>
    <row r="805" s="37" customFormat="1"/>
    <row r="806" s="37" customFormat="1"/>
    <row r="807" s="37" customFormat="1"/>
    <row r="808" s="37" customFormat="1"/>
    <row r="809" s="37" customFormat="1"/>
    <row r="810" s="37" customFormat="1"/>
    <row r="811" s="37" customFormat="1"/>
    <row r="812" s="37" customFormat="1"/>
    <row r="813" s="37" customFormat="1"/>
    <row r="814" s="37" customFormat="1"/>
    <row r="815" s="37" customFormat="1"/>
    <row r="816" s="37" customFormat="1"/>
    <row r="817" s="37" customFormat="1"/>
    <row r="818" s="37" customFormat="1"/>
    <row r="819" s="37" customFormat="1"/>
    <row r="820" s="37" customFormat="1"/>
    <row r="821" s="37" customFormat="1"/>
    <row r="822" s="37" customFormat="1"/>
    <row r="823" s="37" customFormat="1"/>
    <row r="824" s="37" customFormat="1"/>
    <row r="825" s="37" customFormat="1"/>
    <row r="826" s="37" customFormat="1"/>
    <row r="827" s="37" customFormat="1"/>
    <row r="828" s="37" customFormat="1"/>
    <row r="829" s="37" customFormat="1"/>
    <row r="830" s="37" customFormat="1"/>
    <row r="831" s="37" customFormat="1"/>
    <row r="832" s="37" customFormat="1"/>
    <row r="833" s="37" customFormat="1"/>
    <row r="834" s="37" customFormat="1"/>
    <row r="835" s="37" customFormat="1"/>
    <row r="836" s="37" customFormat="1"/>
    <row r="837" s="37" customFormat="1"/>
    <row r="838" s="37" customFormat="1"/>
    <row r="839" s="37" customFormat="1"/>
    <row r="840" s="37" customFormat="1"/>
    <row r="841" s="37" customFormat="1"/>
    <row r="842" s="37" customFormat="1"/>
    <row r="843" s="37" customFormat="1"/>
    <row r="844" s="37" customFormat="1"/>
    <row r="845" s="37" customFormat="1"/>
    <row r="846" s="37" customFormat="1"/>
    <row r="847" s="37" customFormat="1"/>
    <row r="848" s="37" customFormat="1"/>
    <row r="849" s="37" customFormat="1"/>
    <row r="850" s="37" customFormat="1"/>
    <row r="851" s="37" customFormat="1"/>
    <row r="852" s="37" customFormat="1"/>
    <row r="853" s="37" customFormat="1"/>
    <row r="854" s="37" customFormat="1"/>
    <row r="855" s="37" customFormat="1"/>
    <row r="856" s="37" customFormat="1"/>
    <row r="857" s="37" customFormat="1"/>
    <row r="858" s="37" customFormat="1"/>
    <row r="859" s="37" customFormat="1"/>
    <row r="860" s="37" customFormat="1"/>
    <row r="861" s="37" customFormat="1"/>
    <row r="862" s="37" customFormat="1"/>
    <row r="863" s="37" customFormat="1"/>
    <row r="864" s="37" customFormat="1"/>
    <row r="865" s="37" customFormat="1"/>
    <row r="866" s="37" customFormat="1"/>
    <row r="867" s="37" customFormat="1"/>
    <row r="868" s="37" customFormat="1"/>
    <row r="869" s="37" customFormat="1"/>
    <row r="870" s="37" customFormat="1"/>
    <row r="871" s="37" customFormat="1"/>
    <row r="872" s="37" customFormat="1"/>
    <row r="873" s="37" customFormat="1"/>
    <row r="874" s="37" customFormat="1"/>
    <row r="875" s="37" customFormat="1"/>
    <row r="876" s="37" customFormat="1"/>
    <row r="877" s="37" customFormat="1"/>
    <row r="878" s="37" customFormat="1"/>
    <row r="879" s="37" customFormat="1"/>
    <row r="880" s="37" customFormat="1"/>
    <row r="881" s="37" customFormat="1"/>
    <row r="882" s="37" customFormat="1"/>
    <row r="883" s="37" customFormat="1"/>
    <row r="884" s="37" customFormat="1"/>
    <row r="885" s="37" customFormat="1"/>
    <row r="886" s="37" customFormat="1"/>
    <row r="887" s="37" customFormat="1"/>
    <row r="888" s="37" customFormat="1"/>
    <row r="889" s="37" customFormat="1"/>
    <row r="890" s="37" customFormat="1"/>
    <row r="891" s="37" customFormat="1"/>
    <row r="892" s="37" customFormat="1"/>
    <row r="893" s="37" customFormat="1"/>
    <row r="894" s="37" customFormat="1"/>
    <row r="895" s="37" customFormat="1"/>
    <row r="896" s="37" customFormat="1"/>
    <row r="897" s="37" customFormat="1"/>
    <row r="898" s="37" customFormat="1"/>
    <row r="899" s="37" customFormat="1"/>
    <row r="900" s="37" customFormat="1"/>
    <row r="901" s="37" customFormat="1"/>
    <row r="902" s="37" customFormat="1"/>
    <row r="903" s="37" customFormat="1"/>
    <row r="904" s="37" customFormat="1"/>
    <row r="905" s="37" customFormat="1"/>
    <row r="906" s="37" customFormat="1"/>
    <row r="907" s="37" customFormat="1"/>
    <row r="908" s="37" customFormat="1"/>
    <row r="909" s="37" customFormat="1"/>
    <row r="910" s="37" customFormat="1"/>
    <row r="911" s="37" customFormat="1"/>
    <row r="912" s="37" customFormat="1"/>
    <row r="913" s="37" customFormat="1"/>
    <row r="914" s="37" customFormat="1"/>
    <row r="915" s="37" customFormat="1"/>
    <row r="916" s="37" customFormat="1"/>
    <row r="917" s="37" customFormat="1"/>
    <row r="918" s="37" customFormat="1"/>
    <row r="919" s="37" customFormat="1"/>
    <row r="920" s="37" customFormat="1"/>
    <row r="921" s="37" customFormat="1"/>
    <row r="922" s="37" customFormat="1"/>
    <row r="923" s="37" customFormat="1"/>
    <row r="924" s="37" customFormat="1"/>
    <row r="925" s="37" customFormat="1"/>
    <row r="926" s="37" customFormat="1"/>
    <row r="927" s="37" customFormat="1"/>
    <row r="928" s="37" customFormat="1"/>
    <row r="929" s="37" customFormat="1"/>
    <row r="930" s="37" customFormat="1"/>
    <row r="931" s="37" customFormat="1"/>
    <row r="932" s="37" customFormat="1"/>
    <row r="933" s="37" customFormat="1"/>
    <row r="934" s="37" customFormat="1"/>
    <row r="935" s="37" customFormat="1"/>
    <row r="936" s="37" customFormat="1"/>
    <row r="937" s="37" customFormat="1"/>
    <row r="938" s="37" customFormat="1"/>
    <row r="939" s="37" customFormat="1"/>
    <row r="940" s="37" customFormat="1"/>
    <row r="941" s="37" customFormat="1"/>
    <row r="942" s="37" customFormat="1"/>
    <row r="943" s="37" customFormat="1"/>
    <row r="944" s="37" customFormat="1"/>
    <row r="945" s="37" customFormat="1"/>
    <row r="946" s="37" customFormat="1"/>
    <row r="947" s="37" customFormat="1"/>
    <row r="948" s="37" customFormat="1"/>
    <row r="949" s="37" customFormat="1"/>
    <row r="950" s="37" customFormat="1"/>
    <row r="951" s="37" customFormat="1"/>
    <row r="952" s="37" customFormat="1"/>
    <row r="953" s="37" customFormat="1"/>
    <row r="954" s="37" customFormat="1"/>
    <row r="955" s="37" customFormat="1"/>
    <row r="956" s="37" customFormat="1"/>
    <row r="957" s="37" customFormat="1"/>
    <row r="958" s="37" customFormat="1"/>
    <row r="959" s="37" customFormat="1"/>
    <row r="960" s="37" customFormat="1"/>
    <row r="961" s="37" customFormat="1"/>
    <row r="962" s="37" customFormat="1"/>
    <row r="963" s="37" customFormat="1"/>
    <row r="964" s="37" customFormat="1"/>
    <row r="965" s="37" customFormat="1"/>
    <row r="966" s="37" customFormat="1"/>
    <row r="967" s="37" customFormat="1"/>
    <row r="968" s="37" customFormat="1"/>
    <row r="969" s="37" customFormat="1"/>
    <row r="970" s="37" customFormat="1"/>
    <row r="971" s="37" customFormat="1"/>
    <row r="972" s="37" customFormat="1"/>
    <row r="973" s="37" customFormat="1"/>
    <row r="974" s="37" customFormat="1"/>
    <row r="975" s="37" customFormat="1"/>
    <row r="976" s="37" customFormat="1"/>
    <row r="977" s="37" customFormat="1"/>
    <row r="978" s="37" customFormat="1"/>
    <row r="979" s="37" customFormat="1"/>
    <row r="980" s="37" customFormat="1"/>
    <row r="981" s="37" customFormat="1"/>
    <row r="982" s="37" customFormat="1"/>
    <row r="983" s="37" customFormat="1"/>
    <row r="984" s="37" customFormat="1"/>
    <row r="985" s="37" customFormat="1"/>
    <row r="986" s="37" customFormat="1"/>
    <row r="987" s="37" customFormat="1"/>
    <row r="988" s="37" customFormat="1"/>
    <row r="989" s="37" customFormat="1"/>
    <row r="990" s="37" customFormat="1"/>
    <row r="991" s="37" customFormat="1"/>
    <row r="992" s="37" customFormat="1"/>
    <row r="993" s="37" customFormat="1"/>
    <row r="994" s="37" customFormat="1"/>
    <row r="995" s="37" customFormat="1"/>
    <row r="996" s="37" customFormat="1"/>
    <row r="997" s="37" customFormat="1"/>
    <row r="998" s="37" customFormat="1"/>
    <row r="999" s="37" customFormat="1"/>
    <row r="1000" s="37" customFormat="1"/>
    <row r="1001" s="37" customFormat="1"/>
    <row r="1002" s="37" customFormat="1"/>
    <row r="1003" s="37" customFormat="1"/>
    <row r="1004" s="37" customFormat="1"/>
    <row r="1005" s="37" customFormat="1"/>
    <row r="1006" s="37" customFormat="1"/>
    <row r="1007" s="37" customFormat="1"/>
    <row r="1008" s="37" customFormat="1"/>
    <row r="1009" s="37" customFormat="1"/>
    <row r="1010" s="37" customFormat="1"/>
    <row r="1011" s="37" customFormat="1"/>
    <row r="1012" s="37" customFormat="1"/>
    <row r="1013" s="37" customFormat="1"/>
    <row r="1014" s="37" customFormat="1"/>
    <row r="1015" s="37" customFormat="1"/>
    <row r="1016" s="37" customFormat="1"/>
    <row r="1017" s="37" customFormat="1"/>
    <row r="1018" s="37" customFormat="1"/>
    <row r="1019" s="37" customFormat="1"/>
    <row r="1020" s="37" customFormat="1"/>
    <row r="1021" s="37" customFormat="1"/>
    <row r="1022" s="37" customFormat="1"/>
    <row r="1023" s="37" customFormat="1"/>
    <row r="1024" s="37" customFormat="1"/>
    <row r="1025" s="37" customFormat="1"/>
    <row r="1026" s="37" customFormat="1"/>
    <row r="1027" s="37" customFormat="1"/>
    <row r="1028" s="37" customFormat="1"/>
    <row r="1029" s="37" customFormat="1"/>
    <row r="1030" s="37" customFormat="1"/>
    <row r="1031" s="37" customFormat="1"/>
    <row r="1032" s="37" customFormat="1"/>
    <row r="1033" s="37" customFormat="1"/>
    <row r="1034" s="37" customFormat="1"/>
    <row r="1035" s="37" customFormat="1"/>
    <row r="1036" s="37" customFormat="1"/>
    <row r="1037" s="37" customFormat="1"/>
    <row r="1038" s="37" customFormat="1"/>
    <row r="1039" s="37" customFormat="1"/>
    <row r="1040" s="37" customFormat="1"/>
    <row r="1041" s="37" customFormat="1"/>
    <row r="1042" s="37" customFormat="1"/>
    <row r="1043" s="37" customFormat="1"/>
    <row r="1044" s="37" customFormat="1"/>
    <row r="1045" s="37" customFormat="1"/>
    <row r="1046" s="37" customFormat="1"/>
    <row r="1047" s="37" customFormat="1"/>
    <row r="1048" s="37" customFormat="1"/>
    <row r="1049" s="37" customFormat="1"/>
    <row r="1050" s="37" customFormat="1"/>
    <row r="1051" s="37" customFormat="1"/>
    <row r="1052" s="37" customFormat="1"/>
    <row r="1053" s="37" customFormat="1"/>
    <row r="1054" s="37" customFormat="1"/>
    <row r="1055" s="37" customFormat="1"/>
    <row r="1056" s="37" customFormat="1"/>
    <row r="1057" s="37" customFormat="1"/>
    <row r="1058" s="37" customFormat="1"/>
    <row r="1059" s="37" customFormat="1"/>
    <row r="1060" s="37" customFormat="1"/>
    <row r="1061" s="37" customFormat="1"/>
    <row r="1062" s="37" customFormat="1"/>
    <row r="1063" s="37" customFormat="1"/>
    <row r="1064" s="37" customFormat="1"/>
    <row r="1065" s="37" customFormat="1"/>
    <row r="1066" s="37" customFormat="1"/>
    <row r="1067" s="37" customFormat="1"/>
    <row r="1068" s="37" customFormat="1"/>
    <row r="1069" s="37" customFormat="1"/>
    <row r="1070" s="37" customFormat="1"/>
    <row r="1071" s="37" customFormat="1"/>
    <row r="1072" s="37" customFormat="1"/>
    <row r="1073" s="37" customFormat="1"/>
    <row r="1074" s="37" customFormat="1"/>
    <row r="1075" s="37" customFormat="1"/>
    <row r="1076" s="37" customFormat="1"/>
    <row r="1077" s="37" customFormat="1"/>
    <row r="1078" s="37" customFormat="1"/>
    <row r="1079" s="37" customFormat="1"/>
    <row r="1080" s="37" customFormat="1"/>
    <row r="1081" s="37" customFormat="1"/>
    <row r="1082" s="37" customFormat="1"/>
    <row r="1083" s="37" customFormat="1"/>
    <row r="1084" s="37" customFormat="1"/>
    <row r="1085" s="37" customFormat="1"/>
    <row r="1086" s="37" customFormat="1"/>
    <row r="1087" s="37" customFormat="1"/>
    <row r="1088" s="37" customFormat="1"/>
    <row r="1089" s="37" customFormat="1"/>
    <row r="1090" s="37" customFormat="1"/>
    <row r="1091" s="37" customFormat="1"/>
    <row r="1092" s="37" customFormat="1"/>
    <row r="1093" s="37" customFormat="1"/>
    <row r="1094" s="37" customFormat="1"/>
    <row r="1095" s="37" customFormat="1"/>
    <row r="1096" s="37" customFormat="1"/>
    <row r="1097" s="37" customFormat="1"/>
    <row r="1098" s="37" customFormat="1"/>
    <row r="1099" s="37" customFormat="1"/>
    <row r="1100" s="37" customFormat="1"/>
    <row r="1101" s="37" customFormat="1"/>
    <row r="1102" s="37" customFormat="1"/>
    <row r="1103" s="37" customFormat="1"/>
    <row r="1104" s="37" customFormat="1"/>
    <row r="1105" s="37" customFormat="1"/>
    <row r="1106" s="37" customFormat="1"/>
    <row r="1107" s="37" customFormat="1"/>
    <row r="1108" s="37" customFormat="1"/>
    <row r="1109" s="37" customFormat="1"/>
    <row r="1110" s="37" customFormat="1"/>
    <row r="1111" s="37" customFormat="1"/>
    <row r="1112" s="37" customFormat="1"/>
    <row r="1113" s="37" customFormat="1"/>
    <row r="1114" s="37" customFormat="1"/>
    <row r="1115" s="37" customFormat="1"/>
    <row r="1116" s="37" customFormat="1"/>
    <row r="1117" s="37" customFormat="1"/>
    <row r="1118" s="37" customFormat="1"/>
    <row r="1119" s="37" customFormat="1"/>
    <row r="1120" s="37" customFormat="1"/>
    <row r="1121" s="37" customFormat="1"/>
    <row r="1122" s="37" customFormat="1"/>
    <row r="1123" s="37" customFormat="1"/>
    <row r="1124" s="37" customFormat="1"/>
    <row r="1125" s="37" customFormat="1"/>
    <row r="1126" s="37" customFormat="1"/>
    <row r="1127" s="37" customFormat="1"/>
    <row r="1128" s="37" customFormat="1"/>
    <row r="1129" s="37" customFormat="1"/>
    <row r="1130" s="37" customFormat="1"/>
    <row r="1131" s="37" customFormat="1"/>
    <row r="1132" s="37" customFormat="1"/>
    <row r="1133" s="37" customFormat="1"/>
    <row r="1134" s="37" customFormat="1"/>
    <row r="1135" s="37" customFormat="1"/>
    <row r="1136" s="37" customFormat="1"/>
    <row r="1137" s="37" customFormat="1"/>
    <row r="1138" s="37" customFormat="1"/>
    <row r="1139" s="37" customFormat="1"/>
    <row r="1140" s="37" customFormat="1"/>
    <row r="1141" s="37" customFormat="1"/>
    <row r="1142" s="37" customFormat="1"/>
    <row r="1143" s="37" customFormat="1"/>
    <row r="1144" s="37" customFormat="1"/>
    <row r="1145" s="37" customFormat="1"/>
    <row r="1146" s="37" customFormat="1"/>
    <row r="1147" s="37" customFormat="1"/>
    <row r="1148" s="37" customFormat="1"/>
    <row r="1149" s="37" customFormat="1"/>
    <row r="1150" s="37" customFormat="1"/>
    <row r="1151" s="37" customFormat="1"/>
    <row r="1152" s="37" customFormat="1"/>
    <row r="1153" s="37" customFormat="1"/>
    <row r="1154" s="37" customFormat="1"/>
    <row r="1155" s="37" customFormat="1"/>
    <row r="1156" s="37" customFormat="1"/>
    <row r="1157" s="37" customFormat="1"/>
    <row r="1158" s="37" customFormat="1"/>
    <row r="1159" s="37" customFormat="1"/>
    <row r="1160" s="37" customFormat="1"/>
    <row r="1161" s="37" customFormat="1"/>
    <row r="1162" s="37" customFormat="1"/>
    <row r="1163" s="37" customFormat="1"/>
    <row r="1164" s="37" customFormat="1"/>
    <row r="1165" s="37" customFormat="1"/>
    <row r="1166" s="37" customFormat="1"/>
    <row r="1167" s="37" customFormat="1"/>
    <row r="1168" s="37" customFormat="1"/>
    <row r="1169" s="37" customFormat="1"/>
    <row r="1170" s="37" customFormat="1"/>
    <row r="1171" s="37" customFormat="1"/>
    <row r="1172" s="37" customFormat="1"/>
    <row r="1173" s="37" customFormat="1"/>
    <row r="1174" s="37" customFormat="1"/>
    <row r="1175" s="37" customFormat="1"/>
    <row r="1176" s="37" customFormat="1"/>
    <row r="1177" s="37" customFormat="1"/>
    <row r="1178" s="37" customFormat="1"/>
    <row r="1179" s="37" customFormat="1"/>
    <row r="1180" s="37" customFormat="1"/>
    <row r="1181" s="37" customFormat="1"/>
    <row r="1182" s="37" customFormat="1"/>
    <row r="1183" s="37" customFormat="1"/>
    <row r="1184" s="37" customFormat="1"/>
    <row r="1185" s="37" customFormat="1"/>
    <row r="1186" s="37" customFormat="1"/>
    <row r="1187" s="37" customFormat="1"/>
    <row r="1188" s="37" customFormat="1"/>
    <row r="1189" s="37" customFormat="1"/>
    <row r="1190" s="37" customFormat="1"/>
    <row r="1191" s="37" customFormat="1"/>
    <row r="1192" s="37" customFormat="1"/>
    <row r="1193" s="37" customFormat="1"/>
    <row r="1194" s="37" customFormat="1"/>
    <row r="1195" s="37" customFormat="1"/>
    <row r="1196" s="37" customFormat="1"/>
    <row r="1197" s="37" customFormat="1"/>
    <row r="1198" s="37" customFormat="1"/>
    <row r="1199" s="37" customFormat="1"/>
    <row r="1200" s="37" customFormat="1"/>
    <row r="1201" s="37" customFormat="1"/>
    <row r="1202" s="37" customFormat="1"/>
    <row r="1203" s="37" customFormat="1"/>
    <row r="1204" s="37" customFormat="1"/>
    <row r="1205" s="37" customFormat="1"/>
    <row r="1206" s="37" customFormat="1"/>
    <row r="1207" s="37" customFormat="1"/>
    <row r="1208" s="37" customFormat="1"/>
    <row r="1209" s="37" customFormat="1"/>
    <row r="1210" s="37" customFormat="1"/>
    <row r="1211" s="37" customFormat="1"/>
    <row r="1212" s="37" customFormat="1"/>
    <row r="1213" s="37" customFormat="1"/>
    <row r="1214" s="37" customFormat="1"/>
    <row r="1215" s="37" customFormat="1"/>
    <row r="1216" s="37" customFormat="1"/>
    <row r="1217" s="37" customFormat="1"/>
    <row r="1218" s="37" customFormat="1"/>
    <row r="1219" s="37" customFormat="1"/>
    <row r="1220" s="37" customFormat="1"/>
    <row r="1221" s="37" customFormat="1"/>
    <row r="1222" s="37" customFormat="1"/>
    <row r="1223" s="37" customFormat="1"/>
    <row r="1224" s="37" customFormat="1"/>
    <row r="1225" s="37" customFormat="1"/>
    <row r="1226" s="37" customFormat="1"/>
    <row r="1227" s="37" customFormat="1"/>
    <row r="1228" s="37" customFormat="1"/>
    <row r="1229" s="37" customFormat="1"/>
    <row r="1230" s="37" customFormat="1"/>
    <row r="1231" s="37" customFormat="1"/>
    <row r="1232" s="37" customFormat="1"/>
    <row r="1233" s="37" customFormat="1"/>
    <row r="1234" s="37" customFormat="1"/>
    <row r="1235" s="37" customFormat="1"/>
    <row r="1236" s="37" customFormat="1"/>
    <row r="1237" s="37" customFormat="1"/>
    <row r="1238" s="37" customFormat="1"/>
    <row r="1239" s="37" customFormat="1"/>
    <row r="1240" s="37" customFormat="1"/>
    <row r="1241" s="37" customFormat="1"/>
    <row r="1242" s="37" customFormat="1"/>
    <row r="1243" s="37" customFormat="1"/>
    <row r="1244" s="37" customFormat="1"/>
    <row r="1245" s="37" customFormat="1"/>
    <row r="1246" s="37" customFormat="1"/>
    <row r="1247" s="37" customFormat="1"/>
    <row r="1248" s="37" customFormat="1"/>
    <row r="1249" s="37" customFormat="1"/>
    <row r="1250" s="37" customFormat="1"/>
    <row r="1251" s="37" customFormat="1"/>
    <row r="1252" s="37" customFormat="1"/>
    <row r="1253" s="37" customFormat="1"/>
    <row r="1254" s="37" customFormat="1"/>
    <row r="1255" s="37" customFormat="1"/>
    <row r="1256" s="37" customFormat="1"/>
    <row r="1257" s="37" customFormat="1"/>
    <row r="1258" s="37" customFormat="1"/>
    <row r="1259" s="37" customFormat="1"/>
    <row r="1260" s="37" customFormat="1"/>
    <row r="1261" s="37" customFormat="1"/>
    <row r="1262" s="37" customFormat="1"/>
    <row r="1263" s="37" customFormat="1"/>
    <row r="1264" s="37" customFormat="1"/>
    <row r="1265" s="37" customFormat="1"/>
    <row r="1266" s="37" customFormat="1"/>
    <row r="1267" s="37" customFormat="1"/>
    <row r="1268" s="37" customFormat="1"/>
    <row r="1269" s="37" customFormat="1"/>
    <row r="1270" s="37" customFormat="1"/>
    <row r="1271" s="37" customFormat="1"/>
    <row r="1272" s="37" customFormat="1"/>
    <row r="1273" s="37" customFormat="1"/>
    <row r="1274" s="37" customFormat="1"/>
    <row r="1275" s="37" customFormat="1"/>
    <row r="1276" s="37" customFormat="1"/>
    <row r="1277" s="37" customFormat="1"/>
    <row r="1278" s="37" customFormat="1"/>
    <row r="1279" s="37" customFormat="1"/>
    <row r="1280" s="37" customFormat="1"/>
    <row r="1281" s="37" customFormat="1"/>
    <row r="1282" s="37" customFormat="1"/>
    <row r="1283" s="37" customFormat="1"/>
    <row r="1284" s="37" customFormat="1"/>
    <row r="1285" s="37" customFormat="1"/>
    <row r="1286" s="37" customFormat="1"/>
    <row r="1287" s="37" customFormat="1"/>
    <row r="1288" s="37" customFormat="1"/>
    <row r="1289" s="37" customFormat="1"/>
    <row r="1290" s="37" customFormat="1"/>
    <row r="1291" s="37" customFormat="1"/>
    <row r="1292" s="37" customFormat="1"/>
    <row r="1293" s="37" customFormat="1"/>
    <row r="1294" s="37" customFormat="1"/>
    <row r="1295" s="37" customFormat="1"/>
    <row r="1296" s="37" customFormat="1"/>
    <row r="1297" s="37" customFormat="1"/>
    <row r="1298" s="37" customFormat="1"/>
    <row r="1299" s="37" customFormat="1"/>
    <row r="1300" s="37" customFormat="1"/>
    <row r="1301" s="37" customFormat="1"/>
    <row r="1302" s="37" customFormat="1"/>
    <row r="1303" s="37" customFormat="1"/>
    <row r="1304" s="37" customFormat="1"/>
    <row r="1305" s="37" customFormat="1"/>
    <row r="1306" s="37" customFormat="1"/>
    <row r="1307" s="37" customFormat="1"/>
    <row r="1308" s="37" customFormat="1"/>
    <row r="1309" s="37" customFormat="1"/>
    <row r="1310" s="37" customFormat="1"/>
    <row r="1311" s="37" customFormat="1"/>
    <row r="1312" s="37" customFormat="1"/>
    <row r="1313" s="37" customFormat="1"/>
    <row r="1314" s="37" customFormat="1"/>
    <row r="1315" s="37" customFormat="1"/>
    <row r="1316" s="37" customFormat="1"/>
    <row r="1317" s="37" customFormat="1"/>
    <row r="1318" s="37" customFormat="1"/>
    <row r="1319" s="37" customFormat="1"/>
    <row r="1320" s="37" customFormat="1"/>
    <row r="1321" s="37" customFormat="1"/>
    <row r="1322" s="37" customFormat="1"/>
    <row r="1323" s="37" customFormat="1"/>
    <row r="1324" s="37" customFormat="1"/>
    <row r="1325" s="37" customFormat="1"/>
    <row r="1326" s="37" customFormat="1"/>
    <row r="1327" s="37" customFormat="1"/>
    <row r="1328" s="37" customFormat="1"/>
    <row r="1329" s="37" customFormat="1"/>
    <row r="1330" s="37" customFormat="1"/>
    <row r="1331" s="37" customFormat="1"/>
    <row r="1332" s="37" customFormat="1"/>
    <row r="1333" s="37" customFormat="1"/>
    <row r="1334" s="37" customFormat="1"/>
    <row r="1335" s="37" customFormat="1"/>
    <row r="1336" s="37" customFormat="1"/>
    <row r="1337" s="37" customFormat="1"/>
    <row r="1338" s="37" customFormat="1"/>
    <row r="1339" s="37" customFormat="1"/>
    <row r="1340" s="37" customFormat="1"/>
    <row r="1341" s="37" customFormat="1"/>
    <row r="1342" s="37" customFormat="1"/>
    <row r="1343" s="37" customFormat="1"/>
    <row r="1344" s="37" customFormat="1"/>
    <row r="1345" s="37" customFormat="1"/>
    <row r="1346" s="37" customFormat="1"/>
    <row r="1347" s="37" customFormat="1"/>
    <row r="1348" s="37" customFormat="1"/>
    <row r="1349" s="37" customFormat="1"/>
    <row r="1350" s="37" customFormat="1"/>
    <row r="1351" s="37" customFormat="1"/>
    <row r="1352" s="37" customFormat="1"/>
    <row r="1353" s="37" customFormat="1"/>
    <row r="1354" s="37" customFormat="1"/>
    <row r="1355" s="37" customFormat="1"/>
    <row r="1356" s="37" customFormat="1"/>
    <row r="1357" s="37" customFormat="1"/>
    <row r="1358" s="37" customFormat="1"/>
    <row r="1359" s="37" customFormat="1"/>
    <row r="1360" s="37" customFormat="1"/>
    <row r="1361" s="37" customFormat="1"/>
    <row r="1362" s="37" customFormat="1"/>
    <row r="1363" s="37" customFormat="1"/>
    <row r="1364" s="37" customFormat="1"/>
    <row r="1365" s="37" customFormat="1"/>
    <row r="1366" s="37" customFormat="1"/>
    <row r="1367" s="37" customFormat="1"/>
    <row r="1368" s="37" customFormat="1"/>
    <row r="1369" s="37" customFormat="1"/>
    <row r="1370" s="37" customFormat="1"/>
    <row r="1371" s="37" customFormat="1"/>
    <row r="1372" s="37" customFormat="1"/>
    <row r="1373" s="37" customFormat="1"/>
    <row r="1374" s="37" customFormat="1"/>
    <row r="1375" s="37" customFormat="1"/>
    <row r="1376" s="37" customFormat="1"/>
    <row r="1377" s="37" customFormat="1"/>
    <row r="1378" s="37" customFormat="1"/>
    <row r="1379" s="37" customFormat="1"/>
    <row r="1380" s="37" customFormat="1"/>
    <row r="1381" s="37" customFormat="1"/>
    <row r="1382" s="37" customFormat="1"/>
    <row r="1383" s="37" customFormat="1"/>
    <row r="1384" s="37" customFormat="1"/>
    <row r="1385" s="37" customFormat="1"/>
    <row r="1386" s="37" customFormat="1"/>
    <row r="1387" s="37" customFormat="1"/>
    <row r="1388" s="37" customFormat="1"/>
    <row r="1389" s="37" customFormat="1"/>
    <row r="1390" s="37" customFormat="1"/>
    <row r="1391" s="37" customFormat="1"/>
    <row r="1392" s="37" customFormat="1"/>
    <row r="1393" s="37" customFormat="1"/>
    <row r="1394" s="37" customFormat="1"/>
    <row r="1395" s="37" customFormat="1"/>
    <row r="1396" s="37" customFormat="1"/>
    <row r="1397" s="37" customFormat="1"/>
    <row r="1398" s="37" customFormat="1"/>
    <row r="1399" s="37" customFormat="1"/>
    <row r="1400" s="37" customFormat="1"/>
    <row r="1401" s="37" customFormat="1"/>
    <row r="1402" s="37" customFormat="1"/>
    <row r="1403" s="37" customFormat="1"/>
    <row r="1404" s="37" customFormat="1"/>
    <row r="1405" s="37" customFormat="1"/>
    <row r="1406" s="37" customFormat="1"/>
    <row r="1407" s="37" customFormat="1"/>
    <row r="1408" s="37" customFormat="1"/>
    <row r="1409" s="37" customFormat="1"/>
    <row r="1410" s="37" customFormat="1"/>
    <row r="1411" s="37" customFormat="1"/>
    <row r="1412" s="37" customFormat="1"/>
    <row r="1413" s="37" customFormat="1"/>
    <row r="1414" s="37" customFormat="1"/>
    <row r="1415" s="37" customFormat="1"/>
    <row r="1416" s="37" customFormat="1"/>
    <row r="1417" s="37" customFormat="1"/>
    <row r="1418" s="37" customFormat="1"/>
    <row r="1419" s="37" customFormat="1"/>
    <row r="1420" s="37" customFormat="1"/>
    <row r="1421" s="37" customFormat="1"/>
    <row r="1422" s="37" customFormat="1"/>
    <row r="1423" s="37" customFormat="1"/>
    <row r="1424" s="37" customFormat="1"/>
    <row r="1425" s="37" customFormat="1"/>
    <row r="1426" s="37" customFormat="1"/>
    <row r="1427" s="37" customFormat="1"/>
    <row r="1428" s="37" customFormat="1"/>
    <row r="1429" s="37" customFormat="1"/>
    <row r="1430" s="37" customFormat="1"/>
    <row r="1431" s="37" customFormat="1"/>
    <row r="1432" s="37" customFormat="1"/>
    <row r="1433" s="37" customFormat="1"/>
    <row r="1434" s="37" customFormat="1"/>
    <row r="1435" s="37" customFormat="1"/>
    <row r="1436" s="37" customFormat="1"/>
    <row r="1437" s="37" customFormat="1"/>
    <row r="1438" s="37" customFormat="1"/>
    <row r="1439" s="37" customFormat="1"/>
    <row r="1440" s="37" customFormat="1"/>
    <row r="1441" s="37" customFormat="1"/>
    <row r="1442" s="37" customFormat="1"/>
    <row r="1443" s="37" customFormat="1"/>
    <row r="1444" s="37" customFormat="1"/>
    <row r="1445" s="37" customFormat="1"/>
    <row r="1446" s="37" customFormat="1"/>
    <row r="1447" s="37" customFormat="1"/>
    <row r="1448" s="37" customFormat="1"/>
    <row r="1449" s="37" customFormat="1"/>
    <row r="1450" s="37" customFormat="1"/>
    <row r="1451" s="37" customFormat="1"/>
    <row r="1452" s="37" customFormat="1"/>
    <row r="1453" s="37" customFormat="1"/>
    <row r="1454" s="37" customFormat="1"/>
    <row r="1455" s="37" customFormat="1"/>
    <row r="1456" s="37" customFormat="1"/>
    <row r="1457" s="37" customFormat="1"/>
    <row r="1458" s="37" customFormat="1"/>
    <row r="1459" s="37" customFormat="1"/>
    <row r="1460" s="37" customFormat="1"/>
    <row r="1461" s="37" customFormat="1"/>
    <row r="1462" s="37" customFormat="1"/>
    <row r="1463" s="37" customFormat="1"/>
    <row r="1464" s="37" customFormat="1"/>
    <row r="1465" s="37" customFormat="1"/>
    <row r="1466" s="37" customFormat="1"/>
    <row r="1467" s="37" customFormat="1"/>
    <row r="1468" s="37" customFormat="1"/>
    <row r="1469" s="37" customFormat="1"/>
    <row r="1470" s="37" customFormat="1"/>
    <row r="1471" s="37" customFormat="1"/>
    <row r="1472" s="37" customFormat="1"/>
    <row r="1473" s="37" customFormat="1"/>
    <row r="1474" s="37" customFormat="1"/>
    <row r="1475" s="37" customFormat="1"/>
    <row r="1476" s="37" customFormat="1"/>
    <row r="1477" s="37" customFormat="1"/>
    <row r="1478" s="37" customFormat="1"/>
    <row r="1479" s="37" customFormat="1"/>
    <row r="1480" s="37" customFormat="1"/>
    <row r="1481" s="37" customFormat="1"/>
    <row r="1482" s="37" customFormat="1"/>
    <row r="1483" s="37" customFormat="1"/>
    <row r="1484" s="37" customFormat="1"/>
    <row r="1485" s="37" customFormat="1"/>
    <row r="1486" s="37" customFormat="1"/>
    <row r="1487" s="37" customFormat="1"/>
    <row r="1488" s="37" customFormat="1"/>
    <row r="1489" s="37" customFormat="1"/>
    <row r="1490" s="37" customFormat="1"/>
    <row r="1491" s="37" customFormat="1"/>
    <row r="1492" s="37" customFormat="1"/>
    <row r="1493" s="37" customFormat="1"/>
    <row r="1494" s="37" customFormat="1"/>
    <row r="1495" s="37" customFormat="1"/>
    <row r="1496" s="37" customFormat="1"/>
    <row r="1497" s="37" customFormat="1"/>
    <row r="1498" s="37" customFormat="1"/>
    <row r="1499" s="37" customFormat="1"/>
    <row r="1500" s="37" customFormat="1"/>
    <row r="1501" s="37" customFormat="1"/>
    <row r="1502" s="37" customFormat="1"/>
    <row r="1503" s="37" customFormat="1"/>
    <row r="1504" s="37" customFormat="1"/>
    <row r="1505" s="37" customFormat="1"/>
    <row r="1506" s="37" customFormat="1"/>
    <row r="1507" s="37" customFormat="1"/>
    <row r="1508" s="37" customFormat="1"/>
    <row r="1509" s="37" customFormat="1"/>
    <row r="1510" s="37" customFormat="1"/>
    <row r="1511" s="37" customFormat="1"/>
    <row r="1512" s="37" customFormat="1"/>
    <row r="1513" s="37" customFormat="1"/>
    <row r="1514" s="37" customFormat="1"/>
    <row r="1515" s="37" customFormat="1"/>
    <row r="1516" s="37" customFormat="1"/>
    <row r="1517" s="37" customFormat="1"/>
    <row r="1518" s="37" customFormat="1"/>
    <row r="1519" s="37" customFormat="1"/>
    <row r="1520" s="37" customFormat="1"/>
    <row r="1521" s="37" customFormat="1"/>
    <row r="1522" s="37" customFormat="1"/>
    <row r="1523" s="37" customFormat="1"/>
    <row r="1524" s="37" customFormat="1"/>
    <row r="1525" s="37" customFormat="1"/>
    <row r="1526" s="37" customFormat="1"/>
    <row r="1527" s="37" customFormat="1"/>
    <row r="1528" s="37" customFormat="1"/>
    <row r="1529" s="37" customFormat="1"/>
    <row r="1530" s="37" customFormat="1"/>
    <row r="1531" s="37" customFormat="1"/>
    <row r="1532" s="37" customFormat="1"/>
    <row r="1533" s="37" customFormat="1"/>
    <row r="1534" s="37" customFormat="1"/>
    <row r="1535" s="37" customFormat="1"/>
    <row r="1536" s="37" customFormat="1"/>
    <row r="1537" s="37" customFormat="1"/>
    <row r="1538" s="37" customFormat="1"/>
    <row r="1539" s="37" customFormat="1"/>
    <row r="1540" s="37" customFormat="1"/>
    <row r="1541" s="37" customFormat="1"/>
    <row r="1542" s="37" customFormat="1"/>
    <row r="1543" s="37" customFormat="1"/>
    <row r="1544" s="37" customFormat="1"/>
    <row r="1545" s="37" customFormat="1"/>
    <row r="1546" s="37" customFormat="1"/>
    <row r="1547" s="37" customFormat="1"/>
    <row r="1548" s="37" customFormat="1"/>
    <row r="1549" s="37" customFormat="1"/>
    <row r="1550" s="37" customFormat="1"/>
    <row r="1551" s="37" customFormat="1"/>
    <row r="1552" s="37" customFormat="1"/>
    <row r="1553" s="37" customFormat="1"/>
    <row r="1554" s="37" customFormat="1"/>
    <row r="1555" s="37" customFormat="1"/>
    <row r="1556" s="37" customFormat="1"/>
    <row r="1557" s="37" customFormat="1"/>
    <row r="1558" s="37" customFormat="1"/>
    <row r="1559" s="37" customFormat="1"/>
    <row r="1560" s="37" customFormat="1"/>
    <row r="1561" s="37" customFormat="1"/>
    <row r="1562" s="37" customFormat="1"/>
    <row r="1563" s="37" customFormat="1"/>
    <row r="1564" s="37" customFormat="1"/>
    <row r="1565" s="37" customFormat="1"/>
    <row r="1566" s="37" customFormat="1"/>
    <row r="1567" s="37" customFormat="1"/>
    <row r="1568" s="37" customFormat="1"/>
    <row r="1569" s="37" customFormat="1"/>
    <row r="1570" s="37" customFormat="1"/>
    <row r="1571" s="37" customFormat="1"/>
    <row r="1572" s="37" customFormat="1"/>
    <row r="1573" s="37" customFormat="1"/>
    <row r="1574" s="37" customFormat="1"/>
    <row r="1575" s="37" customFormat="1"/>
    <row r="1576" s="37" customFormat="1"/>
    <row r="1577" s="37" customFormat="1"/>
    <row r="1578" s="37" customFormat="1"/>
    <row r="1579" s="37" customFormat="1"/>
    <row r="1580" s="37" customFormat="1"/>
    <row r="1581" s="37" customFormat="1"/>
    <row r="1582" s="37" customFormat="1"/>
    <row r="1583" s="37" customFormat="1"/>
    <row r="1584" s="37" customFormat="1"/>
    <row r="1585" s="37" customFormat="1"/>
    <row r="1586" s="37" customFormat="1"/>
    <row r="1587" s="37" customFormat="1"/>
    <row r="1588" s="37" customFormat="1"/>
    <row r="1589" s="37" customFormat="1"/>
    <row r="1590" s="37" customFormat="1"/>
    <row r="1591" s="37" customFormat="1"/>
    <row r="1592" s="37" customFormat="1"/>
    <row r="1593" s="37" customFormat="1"/>
    <row r="1594" s="37" customFormat="1"/>
    <row r="1595" s="37" customFormat="1"/>
    <row r="1596" s="37" customFormat="1"/>
    <row r="1597" s="37" customFormat="1"/>
    <row r="1598" s="37" customFormat="1"/>
    <row r="1599" s="37" customFormat="1"/>
    <row r="1600" s="37" customFormat="1"/>
    <row r="1601" s="37" customFormat="1"/>
    <row r="1602" s="37" customFormat="1"/>
    <row r="1603" s="37" customFormat="1"/>
    <row r="1604" s="37" customFormat="1"/>
    <row r="1605" s="37" customFormat="1"/>
    <row r="1606" s="37" customFormat="1"/>
    <row r="1607" s="37" customFormat="1"/>
    <row r="1608" s="37" customFormat="1"/>
    <row r="1609" s="37" customFormat="1"/>
    <row r="1610" s="37" customFormat="1"/>
    <row r="1611" s="37" customFormat="1"/>
    <row r="1612" s="37" customFormat="1"/>
    <row r="1613" s="37" customFormat="1"/>
    <row r="1614" s="37" customFormat="1"/>
    <row r="1615" s="37" customFormat="1"/>
    <row r="1616" s="37" customFormat="1"/>
    <row r="1617" s="37" customFormat="1"/>
    <row r="1618" s="37" customFormat="1"/>
    <row r="1619" s="37" customFormat="1"/>
    <row r="1620" s="37" customFormat="1"/>
    <row r="1621" s="37" customFormat="1"/>
    <row r="1622" s="37" customFormat="1"/>
    <row r="1623" s="37" customFormat="1"/>
    <row r="1624" s="37" customFormat="1"/>
    <row r="1625" s="37" customFormat="1"/>
    <row r="1626" s="37" customFormat="1"/>
    <row r="1627" s="37" customFormat="1"/>
    <row r="1628" s="37" customFormat="1"/>
    <row r="1629" s="37" customFormat="1"/>
    <row r="1630" s="37" customFormat="1"/>
    <row r="1631" s="37" customFormat="1"/>
    <row r="1632" s="37" customFormat="1"/>
    <row r="1633" s="37" customFormat="1"/>
    <row r="1634" s="37" customFormat="1"/>
    <row r="1635" s="37" customFormat="1"/>
    <row r="1636" s="37" customFormat="1"/>
    <row r="1637" s="37" customFormat="1"/>
    <row r="1638" s="37" customFormat="1"/>
    <row r="1639" s="37" customFormat="1"/>
    <row r="1640" s="37" customFormat="1"/>
    <row r="1641" s="37" customFormat="1"/>
    <row r="1642" s="37" customFormat="1"/>
    <row r="1643" s="37" customFormat="1"/>
    <row r="1644" s="37" customFormat="1"/>
    <row r="1645" s="37" customFormat="1"/>
    <row r="1646" s="37" customFormat="1"/>
    <row r="1647" s="37" customFormat="1"/>
    <row r="1648" s="37" customFormat="1"/>
    <row r="1649" s="37" customFormat="1"/>
    <row r="1650" s="37" customFormat="1"/>
    <row r="1651" s="37" customFormat="1"/>
    <row r="1652" s="37" customFormat="1"/>
    <row r="1653" s="37" customFormat="1"/>
    <row r="1654" s="37" customFormat="1"/>
    <row r="1655" s="37" customFormat="1"/>
    <row r="1656" s="37" customFormat="1"/>
    <row r="1657" s="37" customFormat="1"/>
    <row r="1658" s="37" customFormat="1"/>
    <row r="1659" s="37" customFormat="1"/>
    <row r="1660" s="37" customFormat="1"/>
    <row r="1661" s="37" customFormat="1"/>
    <row r="1662" s="37" customFormat="1"/>
    <row r="1663" s="37" customFormat="1"/>
    <row r="1664" s="37" customFormat="1"/>
    <row r="1665" s="37" customFormat="1"/>
    <row r="1666" s="37" customFormat="1"/>
    <row r="1667" s="37" customFormat="1"/>
    <row r="1668" s="37" customFormat="1"/>
    <row r="1669" s="37" customFormat="1"/>
    <row r="1670" s="37" customFormat="1"/>
    <row r="1671" s="37" customFormat="1"/>
    <row r="1672" s="37" customFormat="1"/>
    <row r="1673" s="37" customFormat="1"/>
    <row r="1674" s="37" customFormat="1"/>
    <row r="1675" s="37" customFormat="1"/>
    <row r="1676" s="37" customFormat="1"/>
    <row r="1677" s="37" customFormat="1"/>
    <row r="1678" s="37" customFormat="1"/>
    <row r="1679" s="37" customFormat="1"/>
    <row r="1680" s="37" customFormat="1"/>
    <row r="1681" s="37" customFormat="1"/>
    <row r="1682" s="37" customFormat="1"/>
    <row r="1683" s="37" customFormat="1"/>
    <row r="1684" s="37" customFormat="1"/>
    <row r="1685" s="37" customFormat="1"/>
    <row r="1686" s="37" customFormat="1"/>
    <row r="1687" s="37" customFormat="1"/>
    <row r="1688" s="37" customFormat="1"/>
    <row r="1689" s="37" customFormat="1"/>
    <row r="1690" s="37" customFormat="1"/>
    <row r="1691" s="37" customFormat="1"/>
    <row r="1692" s="37" customFormat="1"/>
    <row r="1693" s="37" customFormat="1"/>
    <row r="1694" s="37" customFormat="1"/>
    <row r="1695" s="37" customFormat="1"/>
    <row r="1696" s="37" customFormat="1"/>
    <row r="1697" s="37" customFormat="1"/>
    <row r="1698" s="37" customFormat="1"/>
    <row r="1699" s="37" customFormat="1"/>
    <row r="1700" s="37" customFormat="1"/>
    <row r="1701" s="37" customFormat="1"/>
    <row r="1702" s="37" customFormat="1"/>
    <row r="1703" s="37" customFormat="1"/>
    <row r="1704" s="37" customFormat="1"/>
    <row r="1705" s="37" customFormat="1"/>
    <row r="1706" s="37" customFormat="1"/>
    <row r="1707" s="37" customFormat="1"/>
    <row r="1708" s="37" customFormat="1"/>
    <row r="1709" s="37" customFormat="1"/>
    <row r="1710" s="37" customFormat="1"/>
    <row r="1711" s="37" customFormat="1"/>
    <row r="1712" s="37" customFormat="1"/>
    <row r="1713" s="37" customFormat="1"/>
    <row r="1714" s="37" customFormat="1"/>
    <row r="1715" s="37" customFormat="1"/>
    <row r="1716" s="37" customFormat="1"/>
    <row r="1717" s="37" customFormat="1"/>
    <row r="1718" s="37" customFormat="1"/>
    <row r="1719" s="37" customFormat="1"/>
    <row r="1720" s="37" customFormat="1"/>
    <row r="1721" s="37" customFormat="1"/>
    <row r="1722" s="37" customFormat="1"/>
    <row r="1723" s="37" customFormat="1"/>
    <row r="1724" s="37" customFormat="1"/>
    <row r="1725" s="37" customFormat="1"/>
    <row r="1726" s="37" customFormat="1"/>
    <row r="1727" s="37" customFormat="1"/>
    <row r="1728" s="37" customFormat="1"/>
    <row r="1729" s="37" customFormat="1"/>
    <row r="1730" s="37" customFormat="1"/>
    <row r="1731" s="37" customFormat="1"/>
    <row r="1732" s="37" customFormat="1"/>
    <row r="1733" s="37" customFormat="1"/>
    <row r="1734" s="37" customFormat="1"/>
    <row r="1735" s="37" customFormat="1"/>
    <row r="1736" s="37" customFormat="1"/>
    <row r="1737" s="37" customFormat="1"/>
    <row r="1738" s="37" customFormat="1"/>
    <row r="1739" s="37" customFormat="1"/>
    <row r="1740" s="37" customFormat="1"/>
    <row r="1741" s="37" customFormat="1"/>
    <row r="1742" s="37" customFormat="1"/>
    <row r="1743" s="37" customFormat="1"/>
    <row r="1744" s="37" customFormat="1"/>
    <row r="1745" s="37" customFormat="1"/>
    <row r="1746" s="37" customFormat="1"/>
    <row r="1747" s="37" customFormat="1"/>
    <row r="1748" s="37" customFormat="1"/>
    <row r="1749" s="37" customFormat="1"/>
    <row r="1750" s="37" customFormat="1"/>
    <row r="1751" s="37" customFormat="1"/>
    <row r="1752" s="37" customFormat="1"/>
    <row r="1753" s="37" customFormat="1"/>
    <row r="1754" s="37" customFormat="1"/>
    <row r="1755" s="37" customFormat="1"/>
    <row r="1756" s="37" customFormat="1"/>
    <row r="1757" s="37" customFormat="1"/>
    <row r="1758" s="37" customFormat="1"/>
    <row r="1759" s="37" customFormat="1"/>
    <row r="1760" s="37" customFormat="1"/>
    <row r="1761" s="37" customFormat="1"/>
    <row r="1762" s="37" customFormat="1"/>
    <row r="1763" s="37" customFormat="1"/>
    <row r="1764" s="37" customFormat="1"/>
    <row r="1765" s="37" customFormat="1"/>
    <row r="1766" s="37" customFormat="1"/>
    <row r="1767" s="37" customFormat="1"/>
    <row r="1768" s="37" customFormat="1"/>
    <row r="1769" s="37" customFormat="1"/>
    <row r="1770" s="37" customFormat="1"/>
    <row r="1771" s="37" customFormat="1"/>
    <row r="1772" s="37" customFormat="1"/>
    <row r="1773" s="37" customFormat="1"/>
    <row r="1774" s="37" customFormat="1"/>
    <row r="1775" s="37" customFormat="1"/>
    <row r="1776" s="37" customFormat="1"/>
    <row r="1777" s="37" customFormat="1"/>
    <row r="1778" s="37" customFormat="1"/>
    <row r="1779" s="37" customFormat="1"/>
    <row r="1780" s="37" customFormat="1"/>
    <row r="1781" s="37" customFormat="1"/>
    <row r="1782" s="37" customFormat="1"/>
    <row r="1783" s="37" customFormat="1"/>
    <row r="1784" s="37" customFormat="1"/>
    <row r="1785" s="37" customFormat="1"/>
    <row r="1786" s="37" customFormat="1"/>
    <row r="1787" s="37" customFormat="1"/>
    <row r="1788" s="37" customFormat="1"/>
    <row r="1789" s="37" customFormat="1"/>
    <row r="1790" s="37" customFormat="1"/>
    <row r="1791" s="37" customFormat="1"/>
    <row r="1792" s="37" customFormat="1"/>
    <row r="1793" s="37" customFormat="1"/>
    <row r="1794" s="37" customFormat="1"/>
    <row r="1795" s="37" customFormat="1"/>
    <row r="1796" s="37" customFormat="1"/>
    <row r="1797" s="37" customFormat="1"/>
    <row r="1798" s="37" customFormat="1"/>
    <row r="1799" s="37" customFormat="1"/>
    <row r="1800" s="37" customFormat="1"/>
    <row r="1801" s="37" customFormat="1"/>
    <row r="1802" s="37" customFormat="1"/>
    <row r="1803" s="37" customFormat="1"/>
    <row r="1804" s="37" customFormat="1"/>
    <row r="1805" s="37" customFormat="1"/>
    <row r="1806" s="37" customFormat="1"/>
    <row r="1807" s="37" customFormat="1"/>
    <row r="1808" s="37" customFormat="1"/>
    <row r="1809" s="37" customFormat="1"/>
    <row r="1810" s="37" customFormat="1"/>
    <row r="1811" s="37" customFormat="1"/>
    <row r="1812" s="37" customFormat="1"/>
    <row r="1813" s="37" customFormat="1"/>
    <row r="1814" s="37" customFormat="1"/>
    <row r="1815" s="37" customFormat="1"/>
    <row r="1816" s="37" customFormat="1"/>
    <row r="1817" s="37" customFormat="1"/>
    <row r="1818" s="37" customFormat="1"/>
    <row r="1819" s="37" customFormat="1"/>
    <row r="1820" s="37" customFormat="1"/>
    <row r="1821" s="37" customFormat="1"/>
    <row r="1822" s="37" customFormat="1"/>
    <row r="1823" s="37" customFormat="1"/>
    <row r="1824" s="37" customFormat="1"/>
    <row r="1825" s="37" customFormat="1"/>
    <row r="1826" s="37" customFormat="1"/>
    <row r="1827" s="37" customFormat="1"/>
    <row r="1828" s="37" customFormat="1"/>
    <row r="1829" s="37" customFormat="1"/>
    <row r="1830" s="37" customFormat="1"/>
    <row r="1831" s="37" customFormat="1"/>
    <row r="1832" s="37" customFormat="1"/>
    <row r="1833" s="37" customFormat="1"/>
    <row r="1834" s="37" customFormat="1"/>
    <row r="1835" s="37" customFormat="1"/>
    <row r="1836" s="37" customFormat="1"/>
    <row r="1837" s="37" customFormat="1"/>
    <row r="1838" s="37" customFormat="1"/>
    <row r="1839" s="37" customFormat="1"/>
    <row r="1840" s="37" customFormat="1"/>
    <row r="1841" s="37" customFormat="1"/>
    <row r="1842" s="37" customFormat="1"/>
    <row r="1843" s="37" customFormat="1"/>
    <row r="1844" s="37" customFormat="1"/>
    <row r="1845" s="37" customFormat="1"/>
    <row r="1846" s="37" customFormat="1"/>
    <row r="1847" s="37" customFormat="1"/>
    <row r="1848" s="37" customFormat="1"/>
    <row r="1849" s="37" customFormat="1"/>
    <row r="1850" s="37" customFormat="1"/>
    <row r="1851" s="37" customFormat="1"/>
    <row r="1852" s="37" customFormat="1"/>
    <row r="1853" s="37" customFormat="1"/>
    <row r="1854" s="37" customFormat="1"/>
    <row r="1855" s="37" customFormat="1"/>
    <row r="1856" s="37" customFormat="1"/>
    <row r="1857" s="37" customFormat="1"/>
    <row r="1858" s="37" customFormat="1"/>
    <row r="1859" s="37" customFormat="1"/>
    <row r="1860" s="37" customFormat="1"/>
    <row r="1861" s="37" customFormat="1"/>
    <row r="1862" s="37" customFormat="1"/>
    <row r="1863" s="37" customFormat="1"/>
    <row r="1864" s="37" customFormat="1"/>
    <row r="1865" s="37" customFormat="1"/>
    <row r="1866" s="37" customFormat="1"/>
    <row r="1867" s="37" customFormat="1"/>
    <row r="1868" s="37" customFormat="1"/>
    <row r="1869" s="37" customFormat="1"/>
    <row r="1870" s="37" customFormat="1"/>
    <row r="1871" s="37" customFormat="1"/>
    <row r="1872" s="37" customFormat="1"/>
    <row r="1873" s="37" customFormat="1"/>
    <row r="1874" s="37" customFormat="1"/>
    <row r="1875" s="37" customFormat="1"/>
    <row r="1876" s="37" customFormat="1"/>
    <row r="1877" s="37" customFormat="1"/>
    <row r="1878" s="37" customFormat="1"/>
    <row r="1879" s="37" customFormat="1"/>
    <row r="1880" s="37" customFormat="1"/>
    <row r="1881" s="37" customFormat="1"/>
    <row r="1882" s="37" customFormat="1"/>
    <row r="1883" s="37" customFormat="1"/>
    <row r="1884" s="37" customFormat="1"/>
    <row r="1885" s="37" customFormat="1"/>
    <row r="1886" s="37" customFormat="1"/>
    <row r="1887" s="37" customFormat="1"/>
    <row r="1888" s="37" customFormat="1"/>
    <row r="1889" s="37" customFormat="1"/>
    <row r="1890" s="37" customFormat="1"/>
    <row r="1891" s="37" customFormat="1"/>
    <row r="1892" s="37" customFormat="1"/>
    <row r="1893" s="37" customFormat="1"/>
    <row r="1894" s="37" customFormat="1"/>
    <row r="1895" s="37" customFormat="1"/>
    <row r="1896" s="37" customFormat="1"/>
    <row r="1897" s="37" customFormat="1"/>
    <row r="1898" s="37" customFormat="1"/>
    <row r="1899" s="37" customFormat="1"/>
    <row r="1900" s="37" customFormat="1"/>
    <row r="1901" s="37" customFormat="1"/>
    <row r="1902" s="37" customFormat="1"/>
    <row r="1903" s="37" customFormat="1"/>
    <row r="1904" s="37" customFormat="1"/>
    <row r="1905" s="37" customFormat="1"/>
    <row r="1906" s="37" customFormat="1"/>
    <row r="1907" s="37" customFormat="1"/>
    <row r="1908" s="37" customFormat="1"/>
    <row r="1909" s="37" customFormat="1"/>
    <row r="1910" s="37" customFormat="1"/>
    <row r="1911" s="37" customFormat="1"/>
    <row r="1912" s="37" customFormat="1"/>
    <row r="1913" s="37" customFormat="1"/>
    <row r="1914" s="37" customFormat="1"/>
    <row r="1915" s="37" customFormat="1"/>
    <row r="1916" s="37" customFormat="1"/>
    <row r="1917" s="37" customFormat="1"/>
    <row r="1918" s="37" customFormat="1"/>
    <row r="1919" s="37" customFormat="1"/>
    <row r="1920" s="37" customFormat="1"/>
    <row r="1921" s="37" customFormat="1"/>
    <row r="1922" s="37" customFormat="1"/>
    <row r="1923" s="37" customFormat="1"/>
    <row r="1924" s="37" customFormat="1"/>
    <row r="1925" s="37" customFormat="1"/>
    <row r="1926" s="37" customFormat="1"/>
    <row r="1927" s="37" customFormat="1"/>
    <row r="1928" s="37" customFormat="1"/>
    <row r="1929" s="37" customFormat="1"/>
    <row r="1930" s="37" customFormat="1"/>
    <row r="1931" s="37" customFormat="1"/>
    <row r="1932" s="37" customFormat="1"/>
    <row r="1933" s="37" customFormat="1"/>
    <row r="1934" s="37" customFormat="1"/>
    <row r="1935" s="37" customFormat="1"/>
    <row r="1936" s="37" customFormat="1"/>
    <row r="1937" s="37" customFormat="1"/>
    <row r="1938" s="37" customFormat="1"/>
    <row r="1939" s="37" customFormat="1"/>
    <row r="1940" s="37" customFormat="1"/>
    <row r="1941" s="37" customFormat="1"/>
    <row r="1942" s="37" customFormat="1"/>
    <row r="1943" s="37" customFormat="1"/>
    <row r="1944" s="37" customFormat="1"/>
    <row r="1945" s="37" customFormat="1"/>
    <row r="1946" s="37" customFormat="1"/>
    <row r="1947" s="37" customFormat="1"/>
    <row r="1948" s="37" customFormat="1"/>
    <row r="1949" s="37" customFormat="1"/>
    <row r="1950" s="37" customFormat="1"/>
    <row r="1951" s="37" customFormat="1"/>
    <row r="1952" s="37" customFormat="1"/>
    <row r="1953" s="37" customFormat="1"/>
    <row r="1954" s="37" customFormat="1"/>
    <row r="1955" s="37" customFormat="1"/>
    <row r="1956" s="37" customFormat="1"/>
    <row r="1957" s="37" customFormat="1"/>
    <row r="1958" s="37" customFormat="1"/>
    <row r="1959" s="37" customFormat="1"/>
    <row r="1960" s="37" customFormat="1"/>
    <row r="1961" s="37" customFormat="1"/>
    <row r="1962" s="37" customFormat="1"/>
    <row r="1963" s="37" customFormat="1"/>
    <row r="1964" s="37" customFormat="1"/>
    <row r="1965" s="37" customFormat="1"/>
    <row r="1966" s="37" customFormat="1"/>
    <row r="1967" s="37" customFormat="1"/>
    <row r="1968" s="37" customFormat="1"/>
    <row r="1969" s="37" customFormat="1"/>
    <row r="1970" s="37" customFormat="1"/>
    <row r="1971" s="37" customFormat="1"/>
    <row r="1972" s="37" customFormat="1"/>
    <row r="1973" s="37" customFormat="1"/>
    <row r="1974" s="37" customFormat="1"/>
    <row r="1975" s="37" customFormat="1"/>
    <row r="1976" s="37" customFormat="1"/>
    <row r="1977" s="37" customFormat="1"/>
    <row r="1978" s="37" customFormat="1"/>
    <row r="1979" s="37" customFormat="1"/>
    <row r="1980" s="37" customFormat="1"/>
    <row r="1981" s="37" customFormat="1"/>
    <row r="1982" s="37" customFormat="1"/>
    <row r="1983" s="37" customFormat="1"/>
    <row r="1984" s="37" customFormat="1"/>
    <row r="1985" s="37" customFormat="1"/>
    <row r="1986" s="37" customFormat="1"/>
    <row r="1987" s="37" customFormat="1"/>
    <row r="1988" s="37" customFormat="1"/>
    <row r="1989" s="37" customFormat="1"/>
    <row r="1990" s="37" customFormat="1"/>
    <row r="1991" s="37" customFormat="1"/>
    <row r="1992" s="37" customFormat="1"/>
    <row r="1993" s="37" customFormat="1"/>
    <row r="1994" s="37" customFormat="1"/>
    <row r="1995" s="37" customFormat="1"/>
    <row r="1996" s="37" customFormat="1"/>
    <row r="1997" s="37" customFormat="1"/>
    <row r="1998" s="37" customFormat="1"/>
    <row r="1999" s="37" customFormat="1"/>
    <row r="2000" s="37" customFormat="1"/>
    <row r="2001" s="37" customFormat="1"/>
    <row r="2002" s="37" customFormat="1"/>
    <row r="2003" s="37" customFormat="1"/>
    <row r="2004" s="37" customFormat="1"/>
    <row r="2005" s="37" customFormat="1"/>
    <row r="2006" s="37" customFormat="1"/>
    <row r="2007" s="37" customFormat="1"/>
    <row r="2008" s="37" customFormat="1"/>
    <row r="2009" s="37" customFormat="1"/>
    <row r="2010" s="37" customFormat="1"/>
    <row r="2011" s="37" customFormat="1"/>
    <row r="2012" s="37" customFormat="1"/>
    <row r="2013" s="37" customFormat="1"/>
    <row r="2014" s="37" customFormat="1"/>
    <row r="2015" s="37" customFormat="1"/>
    <row r="2016" s="37" customFormat="1"/>
    <row r="2017" s="37" customFormat="1"/>
    <row r="2018" s="37" customFormat="1"/>
    <row r="2019" s="37" customFormat="1"/>
    <row r="2020" s="37" customFormat="1"/>
    <row r="2021" s="37" customFormat="1"/>
    <row r="2022" s="37" customFormat="1"/>
    <row r="2023" s="37" customFormat="1"/>
    <row r="2024" s="37" customFormat="1"/>
    <row r="2025" s="37" customFormat="1"/>
    <row r="2026" s="37" customFormat="1"/>
    <row r="2027" s="37" customFormat="1"/>
    <row r="2028" s="37" customFormat="1"/>
    <row r="2029" s="37" customFormat="1"/>
    <row r="2030" s="37" customFormat="1"/>
    <row r="2031" s="37" customFormat="1"/>
    <row r="2032" s="37" customFormat="1"/>
    <row r="2033" s="37" customFormat="1"/>
    <row r="2034" s="37" customFormat="1"/>
    <row r="2035" s="37" customFormat="1"/>
    <row r="2036" s="37" customFormat="1"/>
    <row r="2037" s="37" customFormat="1"/>
    <row r="2038" s="37" customFormat="1"/>
    <row r="2039" s="37" customFormat="1"/>
    <row r="2040" s="37" customFormat="1"/>
    <row r="2041" s="37" customFormat="1"/>
    <row r="2042" s="37" customFormat="1"/>
    <row r="2043" s="37" customFormat="1"/>
    <row r="2044" s="37" customFormat="1"/>
    <row r="2045" s="37" customFormat="1"/>
    <row r="2046" s="37" customFormat="1"/>
    <row r="2047" s="37" customFormat="1"/>
    <row r="2048" s="37" customFormat="1"/>
    <row r="2049" s="37" customFormat="1"/>
    <row r="2050" s="37" customFormat="1"/>
    <row r="2051" s="37" customFormat="1"/>
    <row r="2052" s="37" customFormat="1"/>
    <row r="2053" s="37" customFormat="1"/>
    <row r="2054" s="37" customFormat="1"/>
    <row r="2055" s="37" customFormat="1"/>
    <row r="2056" s="37" customFormat="1"/>
    <row r="2057" s="37" customFormat="1"/>
    <row r="2058" s="37" customFormat="1"/>
    <row r="2059" s="37" customFormat="1"/>
    <row r="2060" s="37" customFormat="1"/>
    <row r="2061" s="37" customFormat="1"/>
    <row r="2062" s="37" customFormat="1"/>
    <row r="2063" s="37" customFormat="1"/>
    <row r="2064" s="37" customFormat="1"/>
    <row r="2065" s="37" customFormat="1"/>
    <row r="2066" s="37" customFormat="1"/>
    <row r="2067" s="37" customFormat="1"/>
    <row r="2068" s="37" customFormat="1"/>
    <row r="2069" s="37" customFormat="1"/>
    <row r="2070" s="37" customFormat="1"/>
    <row r="2071" s="37" customFormat="1"/>
    <row r="2072" s="37" customFormat="1"/>
    <row r="2073" s="37" customFormat="1"/>
    <row r="2074" s="37" customFormat="1"/>
    <row r="2075" s="37" customFormat="1"/>
    <row r="2076" s="37" customFormat="1"/>
    <row r="2077" s="37" customFormat="1"/>
    <row r="2078" s="37" customFormat="1"/>
    <row r="2079" s="37" customFormat="1"/>
    <row r="2080" s="37" customFormat="1"/>
    <row r="2081" s="37" customFormat="1"/>
    <row r="2082" s="37" customFormat="1"/>
    <row r="2083" s="37" customFormat="1"/>
    <row r="2084" s="37" customFormat="1"/>
    <row r="2085" s="37" customFormat="1"/>
    <row r="2086" s="37" customFormat="1"/>
    <row r="2087" s="37" customFormat="1"/>
    <row r="2088" s="37" customFormat="1"/>
    <row r="2089" s="37" customFormat="1"/>
    <row r="2090" s="37" customFormat="1"/>
    <row r="2091" s="37" customFormat="1"/>
    <row r="2092" s="37" customFormat="1"/>
    <row r="2093" s="37" customFormat="1"/>
    <row r="2094" s="37" customFormat="1"/>
    <row r="2095" s="37" customFormat="1"/>
    <row r="2096" s="37" customFormat="1"/>
    <row r="2097" s="37" customFormat="1"/>
    <row r="2098" s="37" customFormat="1"/>
    <row r="2099" s="37" customFormat="1"/>
    <row r="2100" s="37" customFormat="1"/>
    <row r="2101" s="37" customFormat="1"/>
    <row r="2102" s="37" customFormat="1"/>
    <row r="2103" s="37" customFormat="1"/>
    <row r="2104" s="37" customFormat="1"/>
    <row r="2105" s="37" customFormat="1"/>
    <row r="2106" s="37" customFormat="1"/>
    <row r="2107" s="37" customFormat="1"/>
    <row r="2108" s="37" customFormat="1"/>
    <row r="2109" s="37" customFormat="1"/>
    <row r="2110" s="37" customFormat="1"/>
    <row r="2111" s="37" customFormat="1"/>
    <row r="2112" s="37" customFormat="1"/>
    <row r="2113" s="37" customFormat="1"/>
    <row r="2114" s="37" customFormat="1"/>
    <row r="2115" s="37" customFormat="1"/>
    <row r="2116" s="37" customFormat="1"/>
    <row r="2117" s="37" customFormat="1"/>
    <row r="2118" s="37" customFormat="1"/>
    <row r="2119" s="37" customFormat="1"/>
    <row r="2120" s="37" customFormat="1"/>
    <row r="2121" s="37" customFormat="1"/>
    <row r="2122" s="37" customFormat="1"/>
    <row r="2123" s="37" customFormat="1"/>
    <row r="2124" s="37" customFormat="1"/>
    <row r="2125" s="37" customFormat="1"/>
    <row r="2126" s="37" customFormat="1"/>
    <row r="2127" s="37" customFormat="1"/>
    <row r="2128" s="37" customFormat="1"/>
    <row r="2129" s="37" customFormat="1"/>
    <row r="2130" s="37" customFormat="1"/>
    <row r="2131" s="37" customFormat="1"/>
    <row r="2132" s="37" customFormat="1"/>
    <row r="2133" s="37" customFormat="1"/>
    <row r="2134" s="37" customFormat="1"/>
    <row r="2135" s="37" customFormat="1"/>
    <row r="2136" s="37" customFormat="1"/>
    <row r="2137" s="37" customFormat="1"/>
    <row r="2138" s="37" customFormat="1"/>
    <row r="2139" s="37" customFormat="1"/>
    <row r="2140" s="37" customFormat="1"/>
    <row r="2141" s="37" customFormat="1"/>
    <row r="2142" s="37" customFormat="1"/>
    <row r="2143" s="37" customFormat="1"/>
    <row r="2144" s="37" customFormat="1"/>
    <row r="2145" s="37" customFormat="1"/>
    <row r="2146" s="37" customFormat="1"/>
    <row r="2147" s="37" customFormat="1"/>
    <row r="2148" s="37" customFormat="1"/>
    <row r="2149" s="37" customFormat="1"/>
    <row r="2150" s="37" customFormat="1"/>
    <row r="2151" s="37" customFormat="1"/>
    <row r="2152" s="37" customFormat="1"/>
    <row r="2153" s="37" customFormat="1"/>
    <row r="2154" s="37" customFormat="1"/>
    <row r="2155" s="37" customFormat="1"/>
    <row r="2156" s="37" customFormat="1"/>
    <row r="2157" s="37" customFormat="1"/>
    <row r="2158" s="37" customFormat="1"/>
    <row r="2159" s="37" customFormat="1"/>
    <row r="2160" s="37" customFormat="1"/>
    <row r="2161" s="37" customFormat="1"/>
    <row r="2162" s="37" customFormat="1"/>
    <row r="2163" s="37" customFormat="1"/>
    <row r="2164" s="37" customFormat="1"/>
    <row r="2165" s="37" customFormat="1"/>
    <row r="2166" s="37" customFormat="1"/>
    <row r="2167" s="37" customFormat="1"/>
    <row r="2168" s="37" customFormat="1"/>
    <row r="2169" s="37" customFormat="1"/>
    <row r="2170" s="37" customFormat="1"/>
    <row r="2171" s="37" customFormat="1"/>
    <row r="2172" s="37" customFormat="1"/>
    <row r="2173" s="37" customFormat="1"/>
    <row r="2174" s="37" customFormat="1"/>
    <row r="2175" s="37" customFormat="1"/>
    <row r="2176" s="37" customFormat="1"/>
    <row r="2177" s="37" customFormat="1"/>
    <row r="2178" s="37" customFormat="1"/>
    <row r="2179" s="37" customFormat="1"/>
    <row r="2180" s="37" customFormat="1"/>
    <row r="2181" s="37" customFormat="1"/>
    <row r="2182" s="37" customFormat="1"/>
    <row r="2183" s="37" customFormat="1"/>
    <row r="2184" s="37" customFormat="1"/>
    <row r="2185" s="37" customFormat="1"/>
    <row r="2186" s="37" customFormat="1"/>
    <row r="2187" s="37" customFormat="1"/>
    <row r="2188" s="37" customFormat="1"/>
    <row r="2189" s="37" customFormat="1"/>
    <row r="2190" s="37" customFormat="1"/>
    <row r="2191" s="37" customFormat="1"/>
    <row r="2192" s="37" customFormat="1"/>
    <row r="2193" s="37" customFormat="1"/>
    <row r="2194" s="37" customFormat="1"/>
    <row r="2195" s="37" customFormat="1"/>
    <row r="2196" s="37" customFormat="1"/>
    <row r="2197" s="37" customFormat="1"/>
    <row r="2198" s="37" customFormat="1"/>
    <row r="2199" s="37" customFormat="1"/>
    <row r="2200" s="37" customFormat="1"/>
    <row r="2201" s="37" customFormat="1"/>
    <row r="2202" s="37" customFormat="1"/>
    <row r="2203" s="37" customFormat="1"/>
    <row r="2204" s="37" customFormat="1"/>
    <row r="2205" s="37" customFormat="1"/>
    <row r="2206" s="37" customFormat="1"/>
    <row r="2207" s="37" customFormat="1"/>
    <row r="2208" s="37" customFormat="1"/>
    <row r="2209" s="37" customFormat="1"/>
    <row r="2210" s="37" customFormat="1"/>
    <row r="2211" s="37" customFormat="1"/>
    <row r="2212" s="37" customFormat="1"/>
    <row r="2213" s="37" customFormat="1"/>
    <row r="2214" s="37" customFormat="1"/>
    <row r="2215" s="37" customFormat="1"/>
    <row r="2216" s="37" customFormat="1"/>
    <row r="2217" s="37" customFormat="1"/>
    <row r="2218" s="37" customFormat="1"/>
    <row r="2219" s="37" customFormat="1"/>
    <row r="2220" s="37" customFormat="1"/>
    <row r="2221" s="37" customFormat="1"/>
    <row r="2222" s="37" customFormat="1"/>
    <row r="2223" s="37" customFormat="1"/>
    <row r="2224" s="37" customFormat="1"/>
    <row r="2225" s="37" customFormat="1"/>
    <row r="2226" s="37" customFormat="1"/>
    <row r="2227" s="37" customFormat="1"/>
    <row r="2228" s="37" customFormat="1"/>
    <row r="2229" s="37" customFormat="1"/>
    <row r="2230" s="37" customFormat="1"/>
    <row r="2231" s="37" customFormat="1"/>
    <row r="2232" s="37" customFormat="1"/>
    <row r="2233" s="37" customFormat="1"/>
    <row r="2234" s="37" customFormat="1"/>
    <row r="2235" s="37" customFormat="1"/>
    <row r="2236" s="37" customFormat="1"/>
    <row r="2237" s="37" customFormat="1"/>
    <row r="2238" s="37" customFormat="1"/>
    <row r="2239" s="37" customFormat="1"/>
    <row r="2240" s="37" customFormat="1"/>
    <row r="2241" s="37" customFormat="1"/>
    <row r="2242" s="37" customFormat="1"/>
    <row r="2243" s="37" customFormat="1"/>
    <row r="2244" s="37" customFormat="1"/>
    <row r="2245" s="37" customFormat="1"/>
    <row r="2246" s="37" customFormat="1"/>
    <row r="2247" s="37" customFormat="1"/>
    <row r="2248" s="37" customFormat="1"/>
    <row r="2249" s="37" customFormat="1"/>
    <row r="2250" s="37" customFormat="1"/>
    <row r="2251" s="37" customFormat="1"/>
    <row r="2252" s="37" customFormat="1"/>
    <row r="2253" s="37" customFormat="1"/>
    <row r="2254" s="37" customFormat="1"/>
    <row r="2255" s="37" customFormat="1"/>
    <row r="2256" s="37" customFormat="1"/>
    <row r="2257" s="37" customFormat="1"/>
    <row r="2258" s="37" customFormat="1"/>
    <row r="2259" s="37" customFormat="1"/>
    <row r="2260" s="37" customFormat="1"/>
    <row r="2261" s="37" customFormat="1"/>
    <row r="2262" s="37" customFormat="1"/>
    <row r="2263" s="37" customFormat="1"/>
    <row r="2264" s="37" customFormat="1"/>
    <row r="2265" s="37" customFormat="1"/>
    <row r="2266" s="37" customFormat="1"/>
    <row r="2267" s="37" customFormat="1"/>
    <row r="2268" s="37" customFormat="1"/>
    <row r="2269" s="37" customFormat="1"/>
    <row r="2270" s="37" customFormat="1"/>
    <row r="2271" s="37" customFormat="1"/>
    <row r="2272" s="37" customFormat="1"/>
    <row r="2273" s="37" customFormat="1"/>
    <row r="2274" s="37" customFormat="1"/>
    <row r="2275" s="37" customFormat="1"/>
    <row r="2276" s="37" customFormat="1"/>
    <row r="2277" s="37" customFormat="1"/>
    <row r="2278" s="37" customFormat="1"/>
    <row r="2279" s="37" customFormat="1"/>
    <row r="2280" s="37" customFormat="1"/>
    <row r="2281" s="37" customFormat="1"/>
    <row r="2282" s="37" customFormat="1"/>
    <row r="2283" s="37" customFormat="1"/>
    <row r="2284" s="37" customFormat="1"/>
    <row r="2285" s="37" customFormat="1"/>
    <row r="2286" s="37" customFormat="1"/>
    <row r="2287" s="37" customFormat="1"/>
    <row r="2288" s="37" customFormat="1"/>
    <row r="2289" s="37" customFormat="1"/>
    <row r="2290" s="37" customFormat="1"/>
    <row r="2291" s="37" customFormat="1"/>
    <row r="2292" s="37" customFormat="1"/>
    <row r="2293" s="37" customFormat="1"/>
    <row r="2294" s="37" customFormat="1"/>
    <row r="2295" s="37" customFormat="1"/>
    <row r="2296" s="37" customFormat="1"/>
    <row r="2297" s="37" customFormat="1"/>
    <row r="2298" s="37" customFormat="1"/>
    <row r="2299" s="37" customFormat="1"/>
    <row r="2300" s="37" customFormat="1"/>
    <row r="2301" s="37" customFormat="1"/>
    <row r="2302" s="37" customFormat="1"/>
    <row r="2303" s="37" customFormat="1"/>
    <row r="2304" s="37" customFormat="1"/>
    <row r="2305" s="37" customFormat="1"/>
    <row r="2306" s="37" customFormat="1"/>
    <row r="2307" s="37" customFormat="1"/>
    <row r="2308" s="37" customFormat="1"/>
    <row r="2309" s="37" customFormat="1"/>
    <row r="2310" s="37" customFormat="1"/>
    <row r="2311" s="37" customFormat="1"/>
    <row r="2312" s="37" customFormat="1"/>
    <row r="2313" s="37" customFormat="1"/>
    <row r="2314" s="37" customFormat="1"/>
    <row r="2315" s="37" customFormat="1"/>
    <row r="2316" s="37" customFormat="1"/>
    <row r="2317" s="37" customFormat="1"/>
    <row r="2318" s="37" customFormat="1"/>
    <row r="2319" s="37" customFormat="1"/>
    <row r="2320" s="37" customFormat="1"/>
    <row r="2321" s="37" customFormat="1"/>
    <row r="2322" s="37" customFormat="1"/>
    <row r="2323" s="37" customFormat="1"/>
    <row r="2324" s="37" customFormat="1"/>
    <row r="2325" s="37" customFormat="1"/>
    <row r="2326" s="37" customFormat="1"/>
    <row r="2327" s="37" customFormat="1"/>
    <row r="2328" s="37" customFormat="1"/>
    <row r="2329" s="37" customFormat="1"/>
    <row r="2330" s="37" customFormat="1"/>
    <row r="2331" s="37" customFormat="1"/>
    <row r="2332" s="37" customFormat="1"/>
    <row r="2333" s="37" customFormat="1"/>
    <row r="2334" s="37" customFormat="1"/>
    <row r="2335" s="37" customFormat="1"/>
    <row r="2336" s="37" customFormat="1"/>
    <row r="2337" s="37" customFormat="1"/>
    <row r="2338" s="37" customFormat="1"/>
    <row r="2339" s="37" customFormat="1"/>
    <row r="2340" s="37" customFormat="1"/>
    <row r="2341" s="37" customFormat="1"/>
    <row r="2342" s="37" customFormat="1"/>
    <row r="2343" s="37" customFormat="1"/>
    <row r="2344" s="37" customFormat="1"/>
    <row r="2345" s="37" customFormat="1"/>
    <row r="2346" s="37" customFormat="1"/>
    <row r="2347" s="37" customFormat="1"/>
    <row r="2348" s="37" customFormat="1"/>
    <row r="2349" s="37" customFormat="1"/>
    <row r="2350" s="37" customFormat="1"/>
    <row r="2351" s="37" customFormat="1"/>
    <row r="2352" s="37" customFormat="1"/>
    <row r="2353" s="37" customFormat="1"/>
    <row r="2354" s="37" customFormat="1"/>
    <row r="2355" s="37" customFormat="1"/>
    <row r="2356" s="37" customFormat="1"/>
    <row r="2357" s="37" customFormat="1"/>
    <row r="2358" s="37" customFormat="1"/>
    <row r="2359" s="37" customFormat="1"/>
    <row r="2360" s="37" customFormat="1"/>
    <row r="2361" s="37" customFormat="1"/>
    <row r="2362" s="37" customFormat="1"/>
    <row r="2363" s="37" customFormat="1"/>
    <row r="2364" s="37" customFormat="1"/>
    <row r="2365" s="37" customFormat="1"/>
    <row r="2366" s="37" customFormat="1"/>
    <row r="2367" s="37" customFormat="1"/>
    <row r="2368" s="37" customFormat="1"/>
    <row r="2369" s="37" customFormat="1"/>
    <row r="2370" s="37" customFormat="1"/>
    <row r="2371" s="37" customFormat="1"/>
    <row r="2372" s="37" customFormat="1"/>
    <row r="2373" s="37" customFormat="1"/>
    <row r="2374" s="37" customFormat="1"/>
    <row r="2375" s="37" customFormat="1"/>
    <row r="2376" s="37" customFormat="1"/>
    <row r="2377" s="37" customFormat="1"/>
    <row r="2378" s="37" customFormat="1"/>
    <row r="2379" s="37" customFormat="1"/>
    <row r="2380" s="37" customFormat="1"/>
    <row r="2381" s="37" customFormat="1"/>
    <row r="2382" s="37" customFormat="1"/>
    <row r="2383" s="37" customFormat="1"/>
    <row r="2384" s="37" customFormat="1"/>
    <row r="2385" s="37" customFormat="1"/>
    <row r="2386" s="37" customFormat="1"/>
    <row r="2387" s="37" customFormat="1"/>
    <row r="2388" s="37" customFormat="1"/>
    <row r="2389" s="37" customFormat="1"/>
    <row r="2390" s="37" customFormat="1"/>
    <row r="2391" s="37" customFormat="1"/>
    <row r="2392" s="37" customFormat="1"/>
    <row r="2393" s="37" customFormat="1"/>
    <row r="2394" s="37" customFormat="1"/>
    <row r="2395" s="37" customFormat="1"/>
    <row r="2396" s="37" customFormat="1"/>
    <row r="2397" s="37" customFormat="1"/>
    <row r="2398" s="37" customFormat="1"/>
    <row r="2399" s="37" customFormat="1"/>
    <row r="2400" s="37" customFormat="1"/>
    <row r="2401" s="37" customFormat="1"/>
    <row r="2402" s="37" customFormat="1"/>
    <row r="2403" s="37" customFormat="1"/>
    <row r="2404" s="37" customFormat="1"/>
    <row r="2405" s="37" customFormat="1"/>
    <row r="2406" s="37" customFormat="1"/>
    <row r="2407" s="37" customFormat="1"/>
    <row r="2408" s="37" customFormat="1"/>
    <row r="2409" s="37" customFormat="1"/>
    <row r="2410" s="37" customFormat="1"/>
    <row r="2411" s="37" customFormat="1"/>
    <row r="2412" s="37" customFormat="1"/>
    <row r="2413" s="37" customFormat="1"/>
    <row r="2414" s="37" customFormat="1"/>
    <row r="2415" s="37" customFormat="1"/>
    <row r="2416" s="37" customFormat="1"/>
    <row r="2417" s="37" customFormat="1"/>
    <row r="2418" s="37" customFormat="1"/>
    <row r="2419" s="37" customFormat="1"/>
    <row r="2420" s="37" customFormat="1"/>
    <row r="2421" s="37" customFormat="1"/>
    <row r="2422" s="37" customFormat="1"/>
    <row r="2423" s="37" customFormat="1"/>
    <row r="2424" s="37" customFormat="1"/>
    <row r="2425" s="37" customFormat="1"/>
    <row r="2426" s="37" customFormat="1"/>
    <row r="2427" s="37" customFormat="1"/>
    <row r="2428" s="37" customFormat="1"/>
    <row r="2429" s="37" customFormat="1"/>
    <row r="2430" s="37" customFormat="1"/>
    <row r="2431" s="37" customFormat="1"/>
    <row r="2432" s="37" customFormat="1"/>
    <row r="2433" s="37" customFormat="1"/>
    <row r="2434" s="37" customFormat="1"/>
    <row r="2435" s="37" customFormat="1"/>
    <row r="2436" s="37" customFormat="1"/>
    <row r="2437" s="37" customFormat="1"/>
    <row r="2438" s="37" customFormat="1"/>
    <row r="2439" s="37" customFormat="1"/>
    <row r="2440" s="37" customFormat="1"/>
    <row r="2441" s="37" customFormat="1"/>
    <row r="2442" s="37" customFormat="1"/>
    <row r="2443" s="37" customFormat="1"/>
    <row r="2444" s="37" customFormat="1"/>
    <row r="2445" s="37" customFormat="1"/>
    <row r="2446" s="37" customFormat="1"/>
    <row r="2447" s="37" customFormat="1"/>
    <row r="2448" s="37" customFormat="1"/>
    <row r="2449" s="37" customFormat="1"/>
    <row r="2450" s="37" customFormat="1"/>
    <row r="2451" s="37" customFormat="1"/>
    <row r="2452" s="37" customFormat="1"/>
    <row r="2453" s="37" customFormat="1"/>
    <row r="2454" s="37" customFormat="1"/>
    <row r="2455" s="37" customFormat="1"/>
    <row r="2456" s="37" customFormat="1"/>
    <row r="2457" s="37" customFormat="1"/>
    <row r="2458" s="37" customFormat="1"/>
    <row r="2459" s="37" customFormat="1"/>
    <row r="2460" s="37" customFormat="1"/>
    <row r="2461" s="37" customFormat="1"/>
    <row r="2462" s="37" customFormat="1"/>
    <row r="2463" s="37" customFormat="1"/>
    <row r="2464" s="37" customFormat="1"/>
    <row r="2465" s="37" customFormat="1"/>
    <row r="2466" s="37" customFormat="1"/>
    <row r="2467" s="37" customFormat="1"/>
    <row r="2468" s="37" customFormat="1"/>
    <row r="2469" s="37" customFormat="1"/>
    <row r="2470" s="37" customFormat="1"/>
    <row r="2471" s="37" customFormat="1"/>
    <row r="2472" s="37" customFormat="1"/>
    <row r="2473" s="37" customFormat="1"/>
    <row r="2474" s="37" customFormat="1"/>
    <row r="2475" s="37" customFormat="1"/>
    <row r="2476" s="37" customFormat="1"/>
    <row r="2477" s="37" customFormat="1"/>
    <row r="2478" s="37" customFormat="1"/>
    <row r="2479" s="37" customFormat="1"/>
    <row r="2480" s="37" customFormat="1"/>
    <row r="2481" s="37" customFormat="1"/>
    <row r="2482" s="37" customFormat="1"/>
    <row r="2483" s="37" customFormat="1"/>
    <row r="2484" s="37" customFormat="1"/>
    <row r="2485" s="37" customFormat="1"/>
    <row r="2486" s="37" customFormat="1"/>
    <row r="2487" s="37" customFormat="1"/>
    <row r="2488" s="37" customFormat="1"/>
    <row r="2489" s="37" customFormat="1"/>
    <row r="2490" s="37" customFormat="1"/>
    <row r="2491" s="37" customFormat="1"/>
    <row r="2492" s="37" customFormat="1"/>
    <row r="2493" s="37" customFormat="1"/>
    <row r="2494" s="37" customFormat="1"/>
    <row r="2495" s="37" customFormat="1"/>
    <row r="2496" s="37" customFormat="1"/>
    <row r="2497" s="37" customFormat="1"/>
    <row r="2498" s="37" customFormat="1"/>
    <row r="2499" s="37" customFormat="1"/>
    <row r="2500" s="37" customFormat="1"/>
    <row r="2501" s="37" customFormat="1"/>
    <row r="2502" s="37" customFormat="1"/>
    <row r="2503" s="37" customFormat="1"/>
    <row r="2504" s="37" customFormat="1"/>
    <row r="2505" s="37" customFormat="1"/>
    <row r="2506" s="37" customFormat="1"/>
    <row r="2507" s="37" customFormat="1"/>
    <row r="2508" s="37" customFormat="1"/>
    <row r="2509" s="37" customFormat="1"/>
    <row r="2510" s="37" customFormat="1"/>
    <row r="2511" s="37" customFormat="1"/>
    <row r="2512" s="37" customFormat="1"/>
    <row r="2513" s="37" customFormat="1"/>
    <row r="2514" s="37" customFormat="1"/>
    <row r="2515" s="37" customFormat="1"/>
    <row r="2516" s="37" customFormat="1"/>
    <row r="2517" s="37" customFormat="1"/>
    <row r="2518" s="37" customFormat="1"/>
    <row r="2519" s="37" customFormat="1"/>
    <row r="2520" s="37" customFormat="1"/>
    <row r="2521" s="37" customFormat="1"/>
    <row r="2522" s="37" customFormat="1"/>
    <row r="2523" s="37" customFormat="1"/>
    <row r="2524" s="37" customFormat="1"/>
    <row r="2525" s="37" customFormat="1"/>
    <row r="2526" s="37" customFormat="1"/>
    <row r="2527" s="37" customFormat="1"/>
    <row r="2528" s="37" customFormat="1"/>
    <row r="2529" s="37" customFormat="1"/>
    <row r="2530" s="37" customFormat="1"/>
    <row r="2531" s="37" customFormat="1"/>
    <row r="2532" s="37" customFormat="1"/>
    <row r="2533" s="37" customFormat="1"/>
    <row r="2534" s="37" customFormat="1"/>
    <row r="2535" s="37" customFormat="1"/>
    <row r="2536" s="37" customFormat="1"/>
    <row r="2537" s="37" customFormat="1"/>
    <row r="2538" s="37" customFormat="1"/>
    <row r="2539" s="37" customFormat="1"/>
    <row r="2540" s="37" customFormat="1"/>
    <row r="2541" s="37" customFormat="1"/>
    <row r="2542" s="37" customFormat="1"/>
    <row r="2543" s="37" customFormat="1"/>
    <row r="2544" s="37" customFormat="1"/>
    <row r="2545" s="37" customFormat="1"/>
    <row r="2546" s="37" customFormat="1"/>
    <row r="2547" s="37" customFormat="1"/>
    <row r="2548" s="37" customFormat="1"/>
    <row r="2549" s="37" customFormat="1"/>
    <row r="2550" s="37" customFormat="1"/>
    <row r="2551" s="37" customFormat="1"/>
    <row r="2552" s="37" customFormat="1"/>
    <row r="2553" s="37" customFormat="1"/>
    <row r="2554" s="37" customFormat="1"/>
    <row r="2555" s="37" customFormat="1"/>
    <row r="2556" s="37" customFormat="1"/>
    <row r="2557" s="37" customFormat="1"/>
    <row r="2558" s="37" customFormat="1"/>
    <row r="2559" s="37" customFormat="1"/>
    <row r="2560" s="37" customFormat="1"/>
    <row r="2561" s="37" customFormat="1"/>
    <row r="2562" s="37" customFormat="1"/>
    <row r="2563" s="37" customFormat="1"/>
    <row r="2564" s="37" customFormat="1"/>
    <row r="2565" s="37" customFormat="1"/>
    <row r="2566" s="37" customFormat="1"/>
    <row r="2567" s="37" customFormat="1"/>
    <row r="2568" s="37" customFormat="1"/>
    <row r="2569" s="37" customFormat="1"/>
    <row r="2570" s="37" customFormat="1"/>
    <row r="2571" s="37" customFormat="1"/>
    <row r="2572" s="37" customFormat="1"/>
    <row r="2573" s="37" customFormat="1"/>
    <row r="2574" s="37" customFormat="1"/>
    <row r="2575" s="37" customFormat="1"/>
    <row r="2576" s="37" customFormat="1"/>
    <row r="2577" s="37" customFormat="1"/>
    <row r="2578" s="37" customFormat="1"/>
    <row r="2579" s="37" customFormat="1"/>
    <row r="2580" s="37" customFormat="1"/>
    <row r="2581" s="37" customFormat="1"/>
    <row r="2582" s="37" customFormat="1"/>
    <row r="2583" s="37" customFormat="1"/>
    <row r="2584" s="37" customFormat="1"/>
    <row r="2585" s="37" customFormat="1"/>
    <row r="2586" s="37" customFormat="1"/>
    <row r="2587" s="37" customFormat="1"/>
    <row r="2588" s="37" customFormat="1"/>
    <row r="2589" s="37" customFormat="1"/>
    <row r="2590" s="37" customFormat="1"/>
    <row r="2591" s="37" customFormat="1"/>
    <row r="2592" s="37" customFormat="1"/>
    <row r="2593" s="37" customFormat="1"/>
    <row r="2594" s="37" customFormat="1"/>
    <row r="2595" s="37" customFormat="1"/>
    <row r="2596" s="37" customFormat="1"/>
    <row r="2597" s="37" customFormat="1"/>
    <row r="2598" s="37" customFormat="1"/>
    <row r="2599" s="37" customFormat="1"/>
    <row r="2600" s="37" customFormat="1"/>
    <row r="2601" s="37" customFormat="1"/>
    <row r="2602" s="37" customFormat="1"/>
    <row r="2603" s="37" customFormat="1"/>
    <row r="2604" s="37" customFormat="1"/>
    <row r="2605" s="37" customFormat="1"/>
    <row r="2606" s="37" customFormat="1"/>
    <row r="2607" s="37" customFormat="1"/>
    <row r="2608" s="37" customFormat="1"/>
    <row r="2609" s="37" customFormat="1"/>
    <row r="2610" s="37" customFormat="1"/>
    <row r="2611" s="37" customFormat="1"/>
    <row r="2612" s="37" customFormat="1"/>
    <row r="2613" s="37" customFormat="1"/>
    <row r="2614" s="37" customFormat="1"/>
    <row r="2615" s="37" customFormat="1"/>
    <row r="2616" s="37" customFormat="1"/>
    <row r="2617" s="37" customFormat="1"/>
    <row r="2618" s="37" customFormat="1"/>
    <row r="2619" s="37" customFormat="1"/>
    <row r="2620" s="37" customFormat="1"/>
    <row r="2621" s="37" customFormat="1"/>
    <row r="2622" s="37" customFormat="1"/>
    <row r="2623" s="37" customFormat="1"/>
    <row r="2624" s="37" customFormat="1"/>
    <row r="2625" s="37" customFormat="1"/>
    <row r="2626" s="37" customFormat="1"/>
    <row r="2627" s="37" customFormat="1"/>
    <row r="2628" s="37" customFormat="1"/>
    <row r="2629" s="37" customFormat="1"/>
    <row r="2630" s="37" customFormat="1"/>
    <row r="2631" s="37" customFormat="1"/>
    <row r="2632" s="37" customFormat="1"/>
    <row r="2633" s="37" customFormat="1"/>
    <row r="2634" s="37" customFormat="1"/>
    <row r="2635" s="37" customFormat="1"/>
    <row r="2636" s="37" customFormat="1"/>
    <row r="2637" s="37" customFormat="1"/>
    <row r="2638" s="37" customFormat="1"/>
    <row r="2639" s="37" customFormat="1"/>
    <row r="2640" s="37" customFormat="1"/>
    <row r="2641" s="37" customFormat="1"/>
    <row r="2642" s="37" customFormat="1"/>
    <row r="2643" s="37" customFormat="1"/>
    <row r="2644" s="37" customFormat="1"/>
    <row r="2645" s="37" customFormat="1"/>
    <row r="2646" s="37" customFormat="1"/>
    <row r="2647" s="37" customFormat="1"/>
    <row r="2648" s="37" customFormat="1"/>
    <row r="2649" s="37" customFormat="1"/>
    <row r="2650" s="37" customFormat="1"/>
    <row r="2651" s="37" customFormat="1"/>
    <row r="2652" s="37" customFormat="1"/>
    <row r="2653" s="37" customFormat="1"/>
    <row r="2654" s="37" customFormat="1"/>
    <row r="2655" s="37" customFormat="1"/>
    <row r="2656" s="37" customFormat="1"/>
    <row r="2657" s="37" customFormat="1"/>
    <row r="2658" s="37" customFormat="1"/>
    <row r="2659" s="37" customFormat="1"/>
    <row r="2660" s="37" customFormat="1"/>
    <row r="2661" s="37" customFormat="1"/>
    <row r="2662" s="37" customFormat="1"/>
    <row r="2663" s="37" customFormat="1"/>
    <row r="2664" s="37" customFormat="1"/>
    <row r="2665" s="37" customFormat="1"/>
    <row r="2666" s="37" customFormat="1"/>
    <row r="2667" s="37" customFormat="1"/>
    <row r="2668" s="37" customFormat="1"/>
    <row r="2669" s="37" customFormat="1"/>
    <row r="2670" s="37" customFormat="1"/>
    <row r="2671" s="37" customFormat="1"/>
    <row r="2672" s="37" customFormat="1"/>
    <row r="2673" s="37" customFormat="1"/>
    <row r="2674" s="37" customFormat="1"/>
    <row r="2675" s="37" customFormat="1"/>
    <row r="2676" s="37" customFormat="1"/>
    <row r="2677" s="37" customFormat="1"/>
    <row r="2678" s="37" customFormat="1"/>
    <row r="2679" s="37" customFormat="1"/>
    <row r="2680" s="37" customFormat="1"/>
    <row r="2681" s="37" customFormat="1"/>
    <row r="2682" s="37" customFormat="1"/>
    <row r="2683" s="37" customFormat="1"/>
    <row r="2684" s="37" customFormat="1"/>
    <row r="2685" s="37" customFormat="1"/>
    <row r="2686" s="37" customFormat="1"/>
    <row r="2687" s="37" customFormat="1"/>
    <row r="2688" s="37" customFormat="1"/>
    <row r="2689" s="37" customFormat="1"/>
    <row r="2690" s="37" customFormat="1"/>
    <row r="2691" s="37" customFormat="1"/>
    <row r="2692" s="37" customFormat="1"/>
    <row r="2693" s="37" customFormat="1"/>
    <row r="2694" s="37" customFormat="1"/>
    <row r="2695" s="37" customFormat="1"/>
    <row r="2696" s="37" customFormat="1"/>
    <row r="2697" s="37" customFormat="1"/>
    <row r="2698" s="37" customFormat="1"/>
    <row r="2699" s="37" customFormat="1"/>
    <row r="2700" s="37" customFormat="1"/>
    <row r="2701" s="37" customFormat="1"/>
    <row r="2702" s="37" customFormat="1"/>
    <row r="2703" s="37" customFormat="1"/>
    <row r="2704" s="37" customFormat="1"/>
    <row r="2705" s="37" customFormat="1"/>
    <row r="2706" s="37" customFormat="1"/>
    <row r="2707" s="37" customFormat="1"/>
    <row r="2708" s="37" customFormat="1"/>
    <row r="2709" s="37" customFormat="1"/>
    <row r="2710" s="37" customFormat="1"/>
    <row r="2711" s="37" customFormat="1"/>
    <row r="2712" s="37" customFormat="1"/>
    <row r="2713" s="37" customFormat="1"/>
    <row r="2714" s="37" customFormat="1"/>
    <row r="2715" s="37" customFormat="1"/>
    <row r="2716" s="37" customFormat="1"/>
    <row r="2717" s="37" customFormat="1"/>
    <row r="2718" s="37" customFormat="1"/>
    <row r="2719" s="37" customFormat="1"/>
    <row r="2720" s="37" customFormat="1"/>
    <row r="2721" s="37" customFormat="1"/>
    <row r="2722" s="37" customFormat="1"/>
    <row r="2723" s="37" customFormat="1"/>
    <row r="2724" s="37" customFormat="1"/>
    <row r="2725" s="37" customFormat="1"/>
    <row r="2726" s="37" customFormat="1"/>
    <row r="2727" s="37" customFormat="1"/>
    <row r="2728" s="37" customFormat="1"/>
    <row r="2729" s="37" customFormat="1"/>
    <row r="2730" s="37" customFormat="1"/>
    <row r="2731" s="37" customFormat="1"/>
    <row r="2732" s="37" customFormat="1"/>
    <row r="2733" s="37" customFormat="1"/>
    <row r="2734" s="37" customFormat="1"/>
    <row r="2735" s="37" customFormat="1"/>
    <row r="2736" s="37" customFormat="1"/>
    <row r="2737" s="37" customFormat="1"/>
    <row r="2738" s="37" customFormat="1"/>
    <row r="2739" s="37" customFormat="1"/>
    <row r="2740" s="37" customFormat="1"/>
    <row r="2741" s="37" customFormat="1"/>
    <row r="2742" s="37" customFormat="1"/>
    <row r="2743" s="37" customFormat="1"/>
    <row r="2744" s="37" customFormat="1"/>
    <row r="2745" s="37" customFormat="1"/>
    <row r="2746" s="37" customFormat="1"/>
    <row r="2747" s="37" customFormat="1"/>
    <row r="2748" s="37" customFormat="1"/>
    <row r="2749" s="37" customFormat="1"/>
    <row r="2750" s="37" customFormat="1"/>
    <row r="2751" s="37" customFormat="1"/>
    <row r="2752" s="37" customFormat="1"/>
    <row r="2753" s="37" customFormat="1"/>
    <row r="2754" s="37" customFormat="1"/>
    <row r="2755" s="37" customFormat="1"/>
    <row r="2756" s="37" customFormat="1"/>
    <row r="2757" s="37" customFormat="1"/>
    <row r="2758" s="37" customFormat="1"/>
    <row r="2759" s="37" customFormat="1"/>
    <row r="2760" s="37" customFormat="1"/>
    <row r="2761" s="37" customFormat="1"/>
    <row r="2762" s="37" customFormat="1"/>
    <row r="2763" s="37" customFormat="1"/>
    <row r="2764" s="37" customFormat="1"/>
    <row r="2765" s="37" customFormat="1"/>
    <row r="2766" s="37" customFormat="1"/>
    <row r="2767" s="37" customFormat="1"/>
    <row r="2768" s="37" customFormat="1"/>
    <row r="2769" s="37" customFormat="1"/>
    <row r="2770" s="37" customFormat="1"/>
    <row r="2771" s="37" customFormat="1"/>
    <row r="2772" s="37" customFormat="1"/>
    <row r="2773" s="37" customFormat="1"/>
    <row r="2774" s="37" customFormat="1"/>
    <row r="2775" s="37" customFormat="1"/>
    <row r="2776" s="37" customFormat="1"/>
    <row r="2777" s="37" customFormat="1"/>
    <row r="2778" s="37" customFormat="1"/>
    <row r="2779" s="37" customFormat="1"/>
    <row r="2780" s="37" customFormat="1"/>
    <row r="2781" s="37" customFormat="1"/>
    <row r="2782" s="37" customFormat="1"/>
    <row r="2783" s="37" customFormat="1"/>
    <row r="2784" s="37" customFormat="1"/>
    <row r="2785" s="37" customFormat="1"/>
    <row r="2786" s="37" customFormat="1"/>
    <row r="2787" s="37" customFormat="1"/>
    <row r="2788" s="37" customFormat="1"/>
    <row r="2789" s="37" customFormat="1"/>
    <row r="2790" s="37" customFormat="1"/>
    <row r="2791" s="37" customFormat="1"/>
    <row r="2792" s="37" customFormat="1"/>
    <row r="2793" s="37" customFormat="1"/>
    <row r="2794" s="37" customFormat="1"/>
    <row r="2795" s="37" customFormat="1"/>
    <row r="2796" s="37" customFormat="1"/>
    <row r="2797" s="37" customFormat="1"/>
    <row r="2798" s="37" customFormat="1"/>
    <row r="2799" s="37" customFormat="1"/>
    <row r="2800" s="37" customFormat="1"/>
    <row r="2801" s="37" customFormat="1"/>
    <row r="2802" s="37" customFormat="1"/>
    <row r="2803" s="37" customFormat="1"/>
    <row r="2804" s="37" customFormat="1"/>
    <row r="2805" s="37" customFormat="1"/>
    <row r="2806" s="37" customFormat="1"/>
    <row r="2807" s="37" customFormat="1"/>
    <row r="2808" s="37" customFormat="1"/>
    <row r="2809" s="37" customFormat="1"/>
    <row r="2810" s="37" customFormat="1"/>
    <row r="2811" s="37" customFormat="1"/>
    <row r="2812" s="37" customFormat="1"/>
    <row r="2813" s="37" customFormat="1"/>
    <row r="2814" s="37" customFormat="1"/>
    <row r="2815" s="37" customFormat="1"/>
    <row r="2816" s="37" customFormat="1"/>
    <row r="2817" s="37" customFormat="1"/>
    <row r="2818" s="37" customFormat="1"/>
    <row r="2819" s="37" customFormat="1"/>
    <row r="2820" s="37" customFormat="1"/>
    <row r="2821" s="37" customFormat="1"/>
    <row r="2822" s="37" customFormat="1"/>
    <row r="2823" s="37" customFormat="1"/>
    <row r="2824" s="37" customFormat="1"/>
    <row r="2825" s="37" customFormat="1"/>
    <row r="2826" s="37" customFormat="1"/>
    <row r="2827" s="37" customFormat="1"/>
    <row r="2828" s="37" customFormat="1"/>
    <row r="2829" s="37" customFormat="1"/>
    <row r="2830" s="37" customFormat="1"/>
    <row r="2831" s="37" customFormat="1"/>
    <row r="2832" s="37" customFormat="1"/>
    <row r="2833" s="37" customFormat="1"/>
    <row r="2834" s="37" customFormat="1"/>
    <row r="2835" s="37" customFormat="1"/>
    <row r="2836" s="37" customFormat="1"/>
    <row r="2837" s="37" customFormat="1"/>
    <row r="2838" s="37" customFormat="1"/>
    <row r="2839" s="37" customFormat="1"/>
    <row r="2840" s="37" customFormat="1"/>
    <row r="2841" s="37" customFormat="1"/>
    <row r="2842" s="37" customFormat="1"/>
    <row r="2843" s="37" customFormat="1"/>
    <row r="2844" s="37" customFormat="1"/>
    <row r="2845" s="37" customFormat="1"/>
    <row r="2846" s="37" customFormat="1"/>
    <row r="2847" s="37" customFormat="1"/>
    <row r="2848" s="37" customFormat="1"/>
    <row r="2849" s="37" customFormat="1"/>
    <row r="2850" s="37" customFormat="1"/>
    <row r="2851" s="37" customFormat="1"/>
    <row r="2852" s="37" customFormat="1"/>
    <row r="2853" s="37" customFormat="1"/>
    <row r="2854" s="37" customFormat="1"/>
    <row r="2855" s="37" customFormat="1"/>
    <row r="2856" s="37" customFormat="1"/>
    <row r="2857" s="37" customFormat="1"/>
    <row r="2858" s="37" customFormat="1"/>
    <row r="2859" s="37" customFormat="1"/>
    <row r="2860" s="37" customFormat="1"/>
    <row r="2861" s="37" customFormat="1"/>
    <row r="2862" s="37" customFormat="1"/>
    <row r="2863" s="37" customFormat="1"/>
    <row r="2864" s="37" customFormat="1"/>
    <row r="2865" s="37" customFormat="1"/>
    <row r="2866" s="37" customFormat="1"/>
    <row r="2867" s="37" customFormat="1"/>
    <row r="2868" s="37" customFormat="1"/>
    <row r="2869" s="37" customFormat="1"/>
    <row r="2870" s="37" customFormat="1"/>
    <row r="2871" s="37" customFormat="1"/>
    <row r="2872" s="37" customFormat="1"/>
    <row r="2873" s="37" customFormat="1"/>
    <row r="2874" s="37" customFormat="1"/>
    <row r="2875" s="37" customFormat="1"/>
    <row r="2876" s="37" customFormat="1"/>
    <row r="2877" s="37" customFormat="1"/>
    <row r="2878" s="37" customFormat="1"/>
    <row r="2879" s="37" customFormat="1"/>
    <row r="2880" s="37" customFormat="1"/>
    <row r="2881" s="37" customFormat="1"/>
    <row r="2882" s="37" customFormat="1"/>
    <row r="2883" s="37" customFormat="1"/>
    <row r="2884" s="37" customFormat="1"/>
    <row r="2885" s="37" customFormat="1"/>
    <row r="2886" s="37" customFormat="1"/>
    <row r="2887" s="37" customFormat="1"/>
    <row r="2888" s="37" customFormat="1"/>
    <row r="2889" s="37" customFormat="1"/>
    <row r="2890" s="37" customFormat="1"/>
    <row r="2891" s="37" customFormat="1"/>
    <row r="2892" s="37" customFormat="1"/>
    <row r="2893" s="37" customFormat="1"/>
    <row r="2894" s="37" customFormat="1"/>
    <row r="2895" s="37" customFormat="1"/>
    <row r="2896" s="37" customFormat="1"/>
    <row r="2897" s="37" customFormat="1"/>
    <row r="2898" s="37" customFormat="1"/>
    <row r="2899" s="37" customFormat="1"/>
    <row r="2900" s="37" customFormat="1"/>
    <row r="2901" s="37" customFormat="1"/>
    <row r="2902" s="37" customFormat="1"/>
    <row r="2903" s="37" customFormat="1"/>
    <row r="2904" s="37" customFormat="1"/>
    <row r="2905" s="37" customFormat="1"/>
    <row r="2906" s="37" customFormat="1"/>
    <row r="2907" s="37" customFormat="1"/>
    <row r="2908" s="37" customFormat="1"/>
    <row r="2909" s="37" customFormat="1"/>
    <row r="2910" s="37" customFormat="1"/>
    <row r="2911" s="37" customFormat="1"/>
    <row r="2912" s="37" customFormat="1"/>
    <row r="2913" s="37" customFormat="1"/>
    <row r="2914" s="37" customFormat="1"/>
    <row r="2915" s="37" customFormat="1"/>
    <row r="2916" s="37" customFormat="1"/>
    <row r="2917" s="37" customFormat="1"/>
    <row r="2918" s="37" customFormat="1"/>
    <row r="2919" s="37" customFormat="1"/>
    <row r="2920" s="37" customFormat="1"/>
    <row r="2921" s="37" customFormat="1"/>
    <row r="2922" s="37" customFormat="1"/>
    <row r="2923" s="37" customFormat="1"/>
    <row r="2924" s="37" customFormat="1"/>
    <row r="2925" s="37" customFormat="1"/>
    <row r="2926" s="37" customFormat="1"/>
    <row r="2927" s="37" customFormat="1"/>
    <row r="2928" s="37" customFormat="1"/>
    <row r="2929" s="37" customFormat="1"/>
    <row r="2930" s="37" customFormat="1"/>
    <row r="2931" s="37" customFormat="1"/>
    <row r="2932" s="37" customFormat="1"/>
    <row r="2933" s="37" customFormat="1"/>
    <row r="2934" s="37" customFormat="1"/>
    <row r="2935" s="37" customFormat="1"/>
    <row r="2936" s="37" customFormat="1"/>
    <row r="2937" s="37" customFormat="1"/>
    <row r="2938" s="37" customFormat="1"/>
    <row r="2939" s="37" customFormat="1"/>
    <row r="2940" s="37" customFormat="1"/>
    <row r="2941" s="37" customFormat="1"/>
    <row r="2942" s="37" customFormat="1"/>
    <row r="2943" s="37" customFormat="1"/>
    <row r="2944" s="37" customFormat="1"/>
    <row r="2945" s="37" customFormat="1"/>
    <row r="2946" s="37" customFormat="1"/>
    <row r="2947" s="37" customFormat="1"/>
    <row r="2948" s="37" customFormat="1"/>
    <row r="2949" s="37" customFormat="1"/>
    <row r="2950" s="37" customFormat="1"/>
    <row r="2951" s="37" customFormat="1"/>
    <row r="2952" s="37" customFormat="1"/>
    <row r="2953" s="37" customFormat="1"/>
    <row r="2954" s="37" customFormat="1"/>
    <row r="2955" s="37" customFormat="1"/>
    <row r="2956" s="37" customFormat="1"/>
    <row r="2957" s="37" customFormat="1"/>
    <row r="2958" s="37" customFormat="1"/>
    <row r="2959" s="37" customFormat="1"/>
    <row r="2960" s="37" customFormat="1"/>
    <row r="2961" s="37" customFormat="1"/>
    <row r="2962" s="37" customFormat="1"/>
    <row r="2963" s="37" customFormat="1"/>
    <row r="2964" s="37" customFormat="1"/>
    <row r="2965" s="37" customFormat="1"/>
    <row r="2966" s="37" customFormat="1"/>
    <row r="2967" s="37" customFormat="1"/>
    <row r="2968" s="37" customFormat="1"/>
    <row r="2969" s="37" customFormat="1"/>
    <row r="2970" s="37" customFormat="1"/>
    <row r="2971" s="37" customFormat="1"/>
    <row r="2972" s="37" customFormat="1"/>
    <row r="2973" s="37" customFormat="1"/>
    <row r="2974" s="37" customFormat="1"/>
    <row r="2975" s="37" customFormat="1"/>
    <row r="2976" s="37" customFormat="1"/>
    <row r="2977" s="37" customFormat="1"/>
    <row r="2978" s="37" customFormat="1"/>
    <row r="2979" s="37" customFormat="1"/>
    <row r="2980" s="37" customFormat="1"/>
    <row r="2981" s="37" customFormat="1"/>
    <row r="2982" s="37" customFormat="1"/>
    <row r="2983" s="37" customFormat="1"/>
    <row r="2984" s="37" customFormat="1"/>
    <row r="2985" s="37" customFormat="1"/>
    <row r="2986" s="37" customFormat="1"/>
    <row r="2987" s="37" customFormat="1"/>
    <row r="2988" s="37" customFormat="1"/>
    <row r="2989" s="37" customFormat="1"/>
    <row r="2990" s="37" customFormat="1"/>
    <row r="2991" s="37" customFormat="1"/>
    <row r="2992" s="37" customFormat="1"/>
    <row r="2993" s="37" customFormat="1"/>
    <row r="2994" s="37" customFormat="1"/>
    <row r="2995" s="37" customFormat="1"/>
    <row r="2996" s="37" customFormat="1"/>
    <row r="2997" s="37" customFormat="1"/>
    <row r="2998" s="37" customFormat="1"/>
    <row r="2999" s="37" customFormat="1"/>
    <row r="3000" s="37" customFormat="1"/>
    <row r="3001" s="37" customFormat="1"/>
    <row r="3002" s="37" customFormat="1"/>
    <row r="3003" s="37" customFormat="1"/>
    <row r="3004" s="37" customFormat="1"/>
    <row r="3005" s="37" customFormat="1"/>
    <row r="3006" s="37" customFormat="1"/>
    <row r="3007" s="37" customFormat="1"/>
    <row r="3008" s="37" customFormat="1"/>
    <row r="3009" s="37" customFormat="1"/>
    <row r="3010" s="37" customFormat="1"/>
    <row r="3011" s="37" customFormat="1"/>
    <row r="3012" s="37" customFormat="1"/>
    <row r="3013" s="37" customFormat="1"/>
    <row r="3014" s="37" customFormat="1"/>
    <row r="3015" s="37" customFormat="1"/>
    <row r="3016" s="37" customFormat="1"/>
    <row r="3017" s="37" customFormat="1"/>
    <row r="3018" s="37" customFormat="1"/>
    <row r="3019" s="37" customFormat="1"/>
    <row r="3020" s="37" customFormat="1"/>
    <row r="3021" s="37" customFormat="1"/>
    <row r="3022" s="37" customFormat="1"/>
    <row r="3023" s="37" customFormat="1"/>
    <row r="3024" s="37" customFormat="1"/>
    <row r="3025" s="37" customFormat="1"/>
    <row r="3026" s="37" customFormat="1"/>
    <row r="3027" s="37" customFormat="1"/>
    <row r="3028" s="37" customFormat="1"/>
    <row r="3029" s="37" customFormat="1"/>
    <row r="3030" s="37" customFormat="1"/>
    <row r="3031" s="37" customFormat="1"/>
    <row r="3032" s="37" customFormat="1"/>
    <row r="3033" s="37" customFormat="1"/>
    <row r="3034" s="37" customFormat="1"/>
    <row r="3035" s="37" customFormat="1"/>
    <row r="3036" s="37" customFormat="1"/>
    <row r="3037" s="37" customFormat="1"/>
    <row r="3038" s="37" customFormat="1"/>
    <row r="3039" s="37" customFormat="1"/>
    <row r="3040" s="37" customFormat="1"/>
    <row r="3041" s="37" customFormat="1"/>
    <row r="3042" s="37" customFormat="1"/>
    <row r="3043" s="37" customFormat="1"/>
    <row r="3044" s="37" customFormat="1"/>
    <row r="3045" s="37" customFormat="1"/>
    <row r="3046" s="37" customFormat="1"/>
    <row r="3047" s="37" customFormat="1"/>
    <row r="3048" s="37" customFormat="1"/>
    <row r="3049" s="37" customFormat="1"/>
    <row r="3050" s="37" customFormat="1"/>
    <row r="3051" s="37" customFormat="1"/>
    <row r="3052" s="37" customFormat="1"/>
    <row r="3053" s="37" customFormat="1"/>
    <row r="3054" s="37" customFormat="1"/>
    <row r="3055" s="37" customFormat="1"/>
    <row r="3056" s="37" customFormat="1"/>
    <row r="3057" s="37" customFormat="1"/>
    <row r="3058" s="37" customFormat="1"/>
    <row r="3059" s="37" customFormat="1"/>
    <row r="3060" s="37" customFormat="1"/>
    <row r="3061" s="37" customFormat="1"/>
    <row r="3062" s="37" customFormat="1"/>
    <row r="3063" s="37" customFormat="1"/>
    <row r="3064" s="37" customFormat="1"/>
    <row r="3065" s="37" customFormat="1"/>
    <row r="3066" s="37" customFormat="1"/>
    <row r="3067" s="37" customFormat="1"/>
    <row r="3068" s="37" customFormat="1"/>
    <row r="3069" s="37" customFormat="1"/>
    <row r="3070" s="37" customFormat="1"/>
    <row r="3071" s="37" customFormat="1"/>
    <row r="3072" s="37" customFormat="1"/>
    <row r="3073" s="37" customFormat="1"/>
    <row r="3074" s="37" customFormat="1"/>
    <row r="3075" s="37" customFormat="1"/>
    <row r="3076" s="37" customFormat="1"/>
    <row r="3077" s="37" customFormat="1"/>
    <row r="3078" s="37" customFormat="1"/>
    <row r="3079" s="37" customFormat="1"/>
    <row r="3080" s="37" customFormat="1"/>
    <row r="3081" s="37" customFormat="1"/>
    <row r="3082" s="37" customFormat="1"/>
    <row r="3083" s="37" customFormat="1"/>
    <row r="3084" s="37" customFormat="1"/>
    <row r="3085" s="37" customFormat="1"/>
    <row r="3086" s="37" customFormat="1"/>
    <row r="3087" s="37" customFormat="1"/>
    <row r="3088" s="37" customFormat="1"/>
    <row r="3089" s="37" customFormat="1"/>
    <row r="3090" s="37" customFormat="1"/>
    <row r="3091" s="37" customFormat="1"/>
    <row r="3092" s="37" customFormat="1"/>
    <row r="3093" s="37" customFormat="1"/>
    <row r="3094" s="37" customFormat="1"/>
    <row r="3095" s="37" customFormat="1"/>
    <row r="3096" s="37" customFormat="1"/>
    <row r="3097" s="37" customFormat="1"/>
    <row r="3098" s="37" customFormat="1"/>
    <row r="3099" s="37" customFormat="1"/>
    <row r="3100" s="37" customFormat="1"/>
    <row r="3101" s="37" customFormat="1"/>
    <row r="3102" s="37" customFormat="1"/>
    <row r="3103" s="37" customFormat="1"/>
    <row r="3104" s="37" customFormat="1"/>
    <row r="3105" s="37" customFormat="1"/>
    <row r="3106" s="37" customFormat="1"/>
    <row r="3107" s="37" customFormat="1"/>
    <row r="3108" s="37" customFormat="1"/>
    <row r="3109" s="37" customFormat="1"/>
    <row r="3110" s="37" customFormat="1"/>
    <row r="3111" s="37" customFormat="1"/>
    <row r="3112" s="37" customFormat="1"/>
    <row r="3113" s="37" customFormat="1"/>
    <row r="3114" s="37" customFormat="1"/>
    <row r="3115" s="37" customFormat="1"/>
    <row r="3116" s="37" customFormat="1"/>
    <row r="3117" s="37" customFormat="1"/>
    <row r="3118" s="37" customFormat="1"/>
    <row r="3119" s="37" customFormat="1"/>
    <row r="3120" s="37" customFormat="1"/>
    <row r="3121" s="37" customFormat="1"/>
    <row r="3122" s="37" customFormat="1"/>
    <row r="3123" s="37" customFormat="1"/>
    <row r="3124" s="37" customFormat="1"/>
    <row r="3125" s="37" customFormat="1"/>
    <row r="3126" s="37" customFormat="1"/>
    <row r="3127" s="37" customFormat="1"/>
    <row r="3128" s="37" customFormat="1"/>
    <row r="3129" s="37" customFormat="1"/>
    <row r="3130" s="37" customFormat="1"/>
    <row r="3131" s="37" customFormat="1"/>
    <row r="3132" s="37" customFormat="1"/>
    <row r="3133" s="37" customFormat="1"/>
    <row r="3134" s="37" customFormat="1"/>
    <row r="3135" s="37" customFormat="1"/>
    <row r="3136" s="37" customFormat="1"/>
    <row r="3137" s="37" customFormat="1"/>
    <row r="3138" s="37" customFormat="1"/>
    <row r="3139" s="37" customFormat="1"/>
    <row r="3140" s="37" customFormat="1"/>
    <row r="3141" s="37" customFormat="1"/>
    <row r="3142" s="37" customFormat="1"/>
    <row r="3143" s="37" customFormat="1"/>
    <row r="3144" s="37" customFormat="1"/>
    <row r="3145" s="37" customFormat="1"/>
    <row r="3146" s="37" customFormat="1"/>
    <row r="3147" s="37" customFormat="1"/>
    <row r="3148" s="37" customFormat="1"/>
    <row r="3149" s="37" customFormat="1"/>
    <row r="3150" s="37" customFormat="1"/>
    <row r="3151" s="37" customFormat="1"/>
    <row r="3152" s="37" customFormat="1"/>
    <row r="3153" s="37" customFormat="1"/>
    <row r="3154" s="37" customFormat="1"/>
    <row r="3155" s="37" customFormat="1"/>
    <row r="3156" s="37" customFormat="1"/>
    <row r="3157" s="37" customFormat="1"/>
    <row r="3158" s="37" customFormat="1"/>
    <row r="3159" s="37" customFormat="1"/>
    <row r="3160" s="37" customFormat="1"/>
    <row r="3161" s="37" customFormat="1"/>
    <row r="3162" s="37" customFormat="1"/>
    <row r="3163" s="37" customFormat="1"/>
    <row r="3164" s="37" customFormat="1"/>
    <row r="3165" s="37" customFormat="1"/>
    <row r="3166" s="37" customFormat="1"/>
    <row r="3167" s="37" customFormat="1"/>
    <row r="3168" s="37" customFormat="1"/>
    <row r="3169" s="37" customFormat="1"/>
    <row r="3170" s="37" customFormat="1"/>
    <row r="3171" s="37" customFormat="1"/>
    <row r="3172" s="37" customFormat="1"/>
    <row r="3173" s="37" customFormat="1"/>
    <row r="3174" s="37" customFormat="1"/>
    <row r="3175" s="37" customFormat="1"/>
    <row r="3176" s="37" customFormat="1"/>
    <row r="3177" s="37" customFormat="1"/>
    <row r="3178" s="37" customFormat="1"/>
    <row r="3179" s="37" customFormat="1"/>
    <row r="3180" s="37" customFormat="1"/>
    <row r="3181" s="37" customFormat="1"/>
    <row r="3182" s="37" customFormat="1"/>
    <row r="3183" s="37" customFormat="1"/>
    <row r="3184" s="37" customFormat="1"/>
    <row r="3185" s="37" customFormat="1"/>
    <row r="3186" s="37" customFormat="1"/>
    <row r="3187" s="37" customFormat="1"/>
    <row r="3188" s="37" customFormat="1"/>
    <row r="3189" s="37" customFormat="1"/>
    <row r="3190" s="37" customFormat="1"/>
    <row r="3191" s="37" customFormat="1"/>
    <row r="3192" s="37" customFormat="1"/>
    <row r="3193" s="37" customFormat="1"/>
    <row r="3194" s="37" customFormat="1"/>
    <row r="3195" s="37" customFormat="1"/>
    <row r="3196" s="37" customFormat="1"/>
    <row r="3197" s="37" customFormat="1"/>
    <row r="3198" s="37" customFormat="1"/>
    <row r="3199" s="37" customFormat="1"/>
    <row r="3200" s="37" customFormat="1"/>
    <row r="3201" s="37" customFormat="1"/>
    <row r="3202" s="37" customFormat="1"/>
    <row r="3203" s="37" customFormat="1"/>
    <row r="3204" s="37" customFormat="1"/>
    <row r="3205" s="37" customFormat="1"/>
    <row r="3206" s="37" customFormat="1"/>
    <row r="3207" s="37" customFormat="1"/>
    <row r="3208" s="37" customFormat="1"/>
    <row r="3209" s="37" customFormat="1"/>
    <row r="3210" s="37" customFormat="1"/>
    <row r="3211" s="37" customFormat="1"/>
    <row r="3212" s="37" customFormat="1"/>
    <row r="3213" s="37" customFormat="1"/>
    <row r="3214" s="37" customFormat="1"/>
    <row r="3215" s="37" customFormat="1"/>
    <row r="3216" s="37" customFormat="1"/>
    <row r="3217" s="37" customFormat="1"/>
    <row r="3218" s="37" customFormat="1"/>
    <row r="3219" s="37" customFormat="1"/>
    <row r="3220" s="37" customFormat="1"/>
    <row r="3221" s="37" customFormat="1"/>
    <row r="3222" s="37" customFormat="1"/>
    <row r="3223" s="37" customFormat="1"/>
    <row r="3224" s="37" customFormat="1"/>
    <row r="3225" s="37" customFormat="1"/>
    <row r="3226" s="37" customFormat="1"/>
    <row r="3227" s="37" customFormat="1"/>
    <row r="3228" s="37" customFormat="1"/>
    <row r="3229" s="37" customFormat="1"/>
    <row r="3230" s="37" customFormat="1"/>
    <row r="3231" s="37" customFormat="1"/>
    <row r="3232" s="37" customFormat="1"/>
    <row r="3233" s="37" customFormat="1"/>
    <row r="3234" s="37" customFormat="1"/>
    <row r="3235" s="37" customFormat="1"/>
    <row r="3236" s="37" customFormat="1"/>
    <row r="3237" s="37" customFormat="1"/>
    <row r="3238" s="37" customFormat="1"/>
    <row r="3239" s="37" customFormat="1"/>
    <row r="3240" s="37" customFormat="1"/>
    <row r="3241" s="37" customFormat="1"/>
    <row r="3242" s="37" customFormat="1"/>
    <row r="3243" s="37" customFormat="1"/>
    <row r="3244" s="37" customFormat="1"/>
    <row r="3245" s="37" customFormat="1"/>
    <row r="3246" s="37" customFormat="1"/>
    <row r="3247" s="37" customFormat="1"/>
    <row r="3248" s="37" customFormat="1"/>
    <row r="3249" s="37" customFormat="1"/>
    <row r="3250" s="37" customFormat="1"/>
    <row r="3251" s="37" customFormat="1"/>
    <row r="3252" s="37" customFormat="1"/>
    <row r="3253" s="37" customFormat="1"/>
    <row r="3254" s="37" customFormat="1"/>
    <row r="3255" s="37" customFormat="1"/>
    <row r="3256" s="37" customFormat="1"/>
    <row r="3257" s="37" customFormat="1"/>
    <row r="3258" s="37" customFormat="1"/>
    <row r="3259" s="37" customFormat="1"/>
    <row r="3260" s="37" customFormat="1"/>
    <row r="3261" s="37" customFormat="1"/>
    <row r="3262" s="37" customFormat="1"/>
    <row r="3263" s="37" customFormat="1"/>
    <row r="3264" s="37" customFormat="1"/>
    <row r="3265" s="37" customFormat="1"/>
    <row r="3266" s="37" customFormat="1"/>
    <row r="3267" s="37" customFormat="1"/>
    <row r="3268" s="37" customFormat="1"/>
    <row r="3269" s="37" customFormat="1"/>
    <row r="3270" s="37" customFormat="1"/>
    <row r="3271" s="37" customFormat="1"/>
    <row r="3272" s="37" customFormat="1"/>
    <row r="3273" s="37" customFormat="1"/>
    <row r="3274" s="37" customFormat="1"/>
    <row r="3275" s="37" customFormat="1"/>
    <row r="3276" s="37" customFormat="1"/>
    <row r="3277" s="37" customFormat="1"/>
    <row r="3278" s="37" customFormat="1"/>
    <row r="3279" s="37" customFormat="1"/>
    <row r="3280" s="37" customFormat="1"/>
    <row r="3281" s="37" customFormat="1"/>
    <row r="3282" s="37" customFormat="1"/>
    <row r="3283" s="37" customFormat="1"/>
    <row r="3284" s="37" customFormat="1"/>
    <row r="3285" s="37" customFormat="1"/>
    <row r="3286" s="37" customFormat="1"/>
    <row r="3287" s="37" customFormat="1"/>
    <row r="3288" s="37" customFormat="1"/>
    <row r="3289" s="37" customFormat="1"/>
    <row r="3290" s="37" customFormat="1"/>
    <row r="3291" s="37" customFormat="1"/>
    <row r="3292" s="37" customFormat="1"/>
    <row r="3293" s="37" customFormat="1"/>
    <row r="3294" s="37" customFormat="1"/>
    <row r="3295" s="37" customFormat="1"/>
    <row r="3296" s="37" customFormat="1"/>
    <row r="3297" s="37" customFormat="1"/>
    <row r="3298" s="37" customFormat="1"/>
    <row r="3299" s="37" customFormat="1"/>
    <row r="3300" s="37" customFormat="1"/>
    <row r="3301" s="37" customFormat="1"/>
    <row r="3302" s="37" customFormat="1"/>
    <row r="3303" s="37" customFormat="1"/>
    <row r="3304" s="37" customFormat="1"/>
    <row r="3305" s="37" customFormat="1"/>
    <row r="3306" s="37" customFormat="1"/>
    <row r="3307" s="37" customFormat="1"/>
    <row r="3308" s="37" customFormat="1"/>
    <row r="3309" s="37" customFormat="1"/>
    <row r="3310" s="37" customFormat="1"/>
    <row r="3311" s="37" customFormat="1"/>
    <row r="3312" s="37" customFormat="1"/>
    <row r="3313" s="37" customFormat="1"/>
    <row r="3314" s="37" customFormat="1"/>
    <row r="3315" s="37" customFormat="1"/>
    <row r="3316" s="37" customFormat="1"/>
    <row r="3317" s="37" customFormat="1"/>
    <row r="3318" s="37" customFormat="1"/>
    <row r="3319" s="37" customFormat="1"/>
    <row r="3320" s="37" customFormat="1"/>
    <row r="3321" s="37" customFormat="1"/>
    <row r="3322" s="37" customFormat="1"/>
    <row r="3323" s="37" customFormat="1"/>
    <row r="3324" s="37" customFormat="1"/>
    <row r="3325" s="37" customFormat="1"/>
    <row r="3326" s="37" customFormat="1"/>
    <row r="3327" s="37" customFormat="1"/>
    <row r="3328" s="37" customFormat="1"/>
    <row r="3329" s="37" customFormat="1"/>
    <row r="3330" s="37" customFormat="1"/>
    <row r="3331" s="37" customFormat="1"/>
    <row r="3332" s="37" customFormat="1"/>
    <row r="3333" s="37" customFormat="1"/>
    <row r="3334" s="37" customFormat="1"/>
    <row r="3335" s="37" customFormat="1"/>
    <row r="3336" s="37" customFormat="1"/>
    <row r="3337" s="37" customFormat="1"/>
    <row r="3338" s="37" customFormat="1"/>
    <row r="3339" s="37" customFormat="1"/>
    <row r="3340" s="37" customFormat="1"/>
    <row r="3341" s="37" customFormat="1"/>
    <row r="3342" s="37" customFormat="1"/>
    <row r="3343" s="37" customFormat="1"/>
    <row r="3344" s="37" customFormat="1"/>
    <row r="3345" s="37" customFormat="1"/>
    <row r="3346" s="37" customFormat="1"/>
    <row r="3347" s="37" customFormat="1"/>
    <row r="3348" s="37" customFormat="1"/>
    <row r="3349" s="37" customFormat="1"/>
    <row r="3350" s="37" customFormat="1"/>
    <row r="3351" s="37" customFormat="1"/>
    <row r="3352" s="37" customFormat="1"/>
    <row r="3353" s="37" customFormat="1"/>
    <row r="3354" s="37" customFormat="1"/>
    <row r="3355" s="37" customFormat="1"/>
    <row r="3356" s="37" customFormat="1"/>
    <row r="3357" s="37" customFormat="1"/>
    <row r="3358" s="37" customFormat="1"/>
    <row r="3359" s="37" customFormat="1"/>
    <row r="3360" s="37" customFormat="1"/>
    <row r="3361" s="37" customFormat="1"/>
    <row r="3362" s="37" customFormat="1"/>
    <row r="3363" s="37" customFormat="1"/>
    <row r="3364" s="37" customFormat="1"/>
    <row r="3365" s="37" customFormat="1"/>
    <row r="3366" s="37" customFormat="1"/>
    <row r="3367" s="37" customFormat="1"/>
    <row r="3368" s="37" customFormat="1"/>
    <row r="3369" s="37" customFormat="1"/>
    <row r="3370" s="37" customFormat="1"/>
    <row r="3371" s="37" customFormat="1"/>
    <row r="3372" s="37" customFormat="1"/>
    <row r="3373" s="37" customFormat="1"/>
    <row r="3374" s="37" customFormat="1"/>
    <row r="3375" s="37" customFormat="1"/>
    <row r="3376" s="37" customFormat="1"/>
    <row r="3377" s="37" customFormat="1"/>
    <row r="3378" s="37" customFormat="1"/>
    <row r="3379" s="37" customFormat="1"/>
    <row r="3380" s="37" customFormat="1"/>
    <row r="3381" s="37" customFormat="1"/>
    <row r="3382" s="37" customFormat="1"/>
    <row r="3383" s="37" customFormat="1"/>
    <row r="3384" s="37" customFormat="1"/>
    <row r="3385" s="37" customFormat="1"/>
    <row r="3386" s="37" customFormat="1"/>
    <row r="3387" s="37" customFormat="1"/>
    <row r="3388" s="37" customFormat="1"/>
    <row r="3389" s="37" customFormat="1"/>
    <row r="3390" s="37" customFormat="1"/>
    <row r="3391" s="37" customFormat="1"/>
    <row r="3392" s="37" customFormat="1"/>
    <row r="3393" s="37" customFormat="1"/>
    <row r="3394" s="37" customFormat="1"/>
    <row r="3395" s="37" customFormat="1"/>
    <row r="3396" s="37" customFormat="1"/>
    <row r="3397" s="37" customFormat="1"/>
    <row r="3398" s="37" customFormat="1"/>
    <row r="3399" s="37" customFormat="1"/>
    <row r="3400" s="37" customFormat="1"/>
    <row r="3401" s="37" customFormat="1"/>
    <row r="3402" s="37" customFormat="1"/>
    <row r="3403" s="37" customFormat="1"/>
    <row r="3404" s="37" customFormat="1"/>
    <row r="3405" s="37" customFormat="1"/>
    <row r="3406" s="37" customFormat="1"/>
    <row r="3407" s="37" customFormat="1"/>
    <row r="3408" s="37" customFormat="1"/>
    <row r="3409" s="37" customFormat="1"/>
    <row r="3410" s="37" customFormat="1"/>
    <row r="3411" s="37" customFormat="1"/>
    <row r="3412" s="37" customFormat="1"/>
    <row r="3413" s="37" customFormat="1"/>
    <row r="3414" s="37" customFormat="1"/>
    <row r="3415" s="37" customFormat="1"/>
    <row r="3416" s="37" customFormat="1"/>
    <row r="3417" s="37" customFormat="1"/>
    <row r="3418" s="37" customFormat="1"/>
    <row r="3419" s="37" customFormat="1"/>
    <row r="3420" s="37" customFormat="1"/>
    <row r="3421" s="37" customFormat="1"/>
    <row r="3422" s="37" customFormat="1"/>
    <row r="3423" s="37" customFormat="1"/>
    <row r="3424" s="37" customFormat="1"/>
    <row r="3425" s="37" customFormat="1"/>
    <row r="3426" s="37" customFormat="1"/>
    <row r="3427" s="37" customFormat="1"/>
    <row r="3428" s="37" customFormat="1"/>
    <row r="3429" s="37" customFormat="1"/>
    <row r="3430" s="37" customFormat="1"/>
    <row r="3431" s="37" customFormat="1"/>
    <row r="3432" s="37" customFormat="1"/>
    <row r="3433" s="37" customFormat="1"/>
    <row r="3434" s="37" customFormat="1"/>
    <row r="3435" s="37" customFormat="1"/>
    <row r="3436" s="37" customFormat="1"/>
    <row r="3437" s="37" customFormat="1"/>
    <row r="3438" s="37" customFormat="1"/>
    <row r="3439" s="37" customFormat="1"/>
    <row r="3440" s="37" customFormat="1"/>
    <row r="3441" s="37" customFormat="1"/>
    <row r="3442" s="37" customFormat="1"/>
    <row r="3443" s="37" customFormat="1"/>
    <row r="3444" s="37" customFormat="1"/>
    <row r="3445" s="37" customFormat="1"/>
    <row r="3446" s="37" customFormat="1"/>
    <row r="3447" s="37" customFormat="1"/>
    <row r="3448" s="37" customFormat="1"/>
    <row r="3449" s="37" customFormat="1"/>
    <row r="3450" s="37" customFormat="1"/>
    <row r="3451" s="37" customFormat="1"/>
    <row r="3452" s="37" customFormat="1"/>
    <row r="3453" s="37" customFormat="1"/>
    <row r="3454" s="37" customFormat="1"/>
    <row r="3455" s="37" customFormat="1"/>
    <row r="3456" s="37" customFormat="1"/>
    <row r="3457" s="37" customFormat="1"/>
    <row r="3458" s="37" customFormat="1"/>
    <row r="3459" s="37" customFormat="1"/>
    <row r="3460" s="37" customFormat="1"/>
    <row r="3461" s="37" customFormat="1"/>
    <row r="3462" s="37" customFormat="1"/>
    <row r="3463" s="37" customFormat="1"/>
    <row r="3464" s="37" customFormat="1"/>
    <row r="3465" s="37" customFormat="1"/>
    <row r="3466" s="37" customFormat="1"/>
    <row r="3467" s="37" customFormat="1"/>
    <row r="3468" s="37" customFormat="1"/>
    <row r="3469" s="37" customFormat="1"/>
    <row r="3470" s="37" customFormat="1"/>
    <row r="3471" s="37" customFormat="1"/>
    <row r="3472" s="37" customFormat="1"/>
    <row r="3473" s="37" customFormat="1"/>
    <row r="3474" s="37" customFormat="1"/>
    <row r="3475" s="37" customFormat="1"/>
    <row r="3476" s="37" customFormat="1"/>
    <row r="3477" s="37" customFormat="1"/>
    <row r="3478" s="37" customFormat="1"/>
    <row r="3479" s="37" customFormat="1"/>
    <row r="3480" s="37" customFormat="1"/>
    <row r="3481" s="37" customFormat="1"/>
    <row r="3482" s="37" customFormat="1"/>
    <row r="3483" s="37" customFormat="1"/>
    <row r="3484" s="37" customFormat="1"/>
    <row r="3485" s="37" customFormat="1"/>
    <row r="3486" s="37" customFormat="1"/>
    <row r="3487" s="37" customFormat="1"/>
    <row r="3488" s="37" customFormat="1"/>
    <row r="3489" s="37" customFormat="1"/>
    <row r="3490" s="37" customFormat="1"/>
    <row r="3491" s="37" customFormat="1"/>
    <row r="3492" s="37" customFormat="1"/>
    <row r="3493" s="37" customFormat="1"/>
    <row r="3494" s="37" customFormat="1"/>
    <row r="3495" s="37" customFormat="1"/>
    <row r="3496" s="37" customFormat="1"/>
    <row r="3497" s="37" customFormat="1"/>
    <row r="3498" s="37" customFormat="1"/>
    <row r="3499" s="37" customFormat="1"/>
    <row r="3500" s="37" customFormat="1"/>
    <row r="3501" s="37" customFormat="1"/>
    <row r="3502" s="37" customFormat="1"/>
    <row r="3503" s="37" customFormat="1"/>
    <row r="3504" s="37" customFormat="1"/>
    <row r="3505" s="37" customFormat="1"/>
    <row r="3506" s="37" customFormat="1"/>
    <row r="3507" s="37" customFormat="1"/>
    <row r="3508" s="37" customFormat="1"/>
    <row r="3509" s="37" customFormat="1"/>
    <row r="3510" s="37" customFormat="1"/>
    <row r="3511" s="37" customFormat="1"/>
    <row r="3512" s="37" customFormat="1"/>
    <row r="3513" s="37" customFormat="1"/>
    <row r="3514" s="37" customFormat="1"/>
    <row r="3515" s="37" customFormat="1"/>
    <row r="3516" s="37" customFormat="1"/>
    <row r="3517" s="37" customFormat="1"/>
    <row r="3518" s="37" customFormat="1"/>
    <row r="3519" s="37" customFormat="1"/>
    <row r="3520" s="37" customFormat="1"/>
    <row r="3521" s="37" customFormat="1"/>
    <row r="3522" s="37" customFormat="1"/>
    <row r="3523" s="37" customFormat="1"/>
    <row r="3524" s="37" customFormat="1"/>
    <row r="3525" s="37" customFormat="1"/>
    <row r="3526" s="37" customFormat="1"/>
    <row r="3527" s="37" customFormat="1"/>
    <row r="3528" s="37" customFormat="1"/>
    <row r="3529" s="37" customFormat="1"/>
    <row r="3530" s="37" customFormat="1"/>
    <row r="3531" s="37" customFormat="1"/>
    <row r="3532" s="37" customFormat="1"/>
    <row r="3533" s="37" customFormat="1"/>
    <row r="3534" s="37" customFormat="1"/>
    <row r="3535" s="37" customFormat="1"/>
    <row r="3536" s="37" customFormat="1"/>
    <row r="3537" s="37" customFormat="1"/>
    <row r="3538" s="37" customFormat="1"/>
    <row r="3539" s="37" customFormat="1"/>
    <row r="3540" s="37" customFormat="1"/>
    <row r="3541" s="37" customFormat="1"/>
    <row r="3542" s="37" customFormat="1"/>
    <row r="3543" s="37" customFormat="1"/>
    <row r="3544" s="37" customFormat="1"/>
    <row r="3545" s="37" customFormat="1"/>
    <row r="3546" s="37" customFormat="1"/>
    <row r="3547" s="37" customFormat="1"/>
    <row r="3548" s="37" customFormat="1"/>
    <row r="3549" s="37" customFormat="1"/>
    <row r="3550" s="37" customFormat="1"/>
    <row r="3551" s="37" customFormat="1"/>
    <row r="3552" s="37" customFormat="1"/>
    <row r="3553" s="37" customFormat="1"/>
    <row r="3554" s="37" customFormat="1"/>
    <row r="3555" s="37" customFormat="1"/>
    <row r="3556" s="37" customFormat="1"/>
    <row r="3557" s="37" customFormat="1"/>
    <row r="3558" s="37" customFormat="1"/>
    <row r="3559" s="37" customFormat="1"/>
    <row r="3560" s="37" customFormat="1"/>
    <row r="3561" s="37" customFormat="1"/>
    <row r="3562" s="37" customFormat="1"/>
    <row r="3563" s="37" customFormat="1"/>
    <row r="3564" s="37" customFormat="1"/>
    <row r="3565" s="37" customFormat="1"/>
    <row r="3566" s="37" customFormat="1"/>
    <row r="3567" s="37" customFormat="1"/>
    <row r="3568" s="37" customFormat="1"/>
    <row r="3569" s="37" customFormat="1"/>
    <row r="3570" s="37" customFormat="1"/>
    <row r="3571" s="37" customFormat="1"/>
    <row r="3572" s="37" customFormat="1"/>
    <row r="3573" s="37" customFormat="1"/>
    <row r="3574" s="37" customFormat="1"/>
    <row r="3575" s="37" customFormat="1"/>
    <row r="3576" s="37" customFormat="1"/>
    <row r="3577" s="37" customFormat="1"/>
    <row r="3578" s="37" customFormat="1"/>
    <row r="3579" s="37" customFormat="1"/>
    <row r="3580" s="37" customFormat="1"/>
    <row r="3581" s="37" customFormat="1"/>
    <row r="3582" s="37" customFormat="1"/>
    <row r="3583" s="37" customFormat="1"/>
    <row r="3584" s="37" customFormat="1"/>
    <row r="3585" s="37" customFormat="1"/>
    <row r="3586" s="37" customFormat="1"/>
    <row r="3587" s="37" customFormat="1"/>
    <row r="3588" s="37" customFormat="1"/>
    <row r="3589" s="37" customFormat="1"/>
    <row r="3590" s="37" customFormat="1"/>
    <row r="3591" s="37" customFormat="1"/>
    <row r="3592" s="37" customFormat="1"/>
    <row r="3593" s="37" customFormat="1"/>
    <row r="3594" s="37" customFormat="1"/>
    <row r="3595" s="37" customFormat="1"/>
    <row r="3596" s="37" customFormat="1"/>
    <row r="3597" s="37" customFormat="1"/>
    <row r="3598" s="37" customFormat="1"/>
    <row r="3599" s="37" customFormat="1"/>
    <row r="3600" s="37" customFormat="1"/>
    <row r="3601" s="37" customFormat="1"/>
    <row r="3602" s="37" customFormat="1"/>
    <row r="3603" s="37" customFormat="1"/>
    <row r="3604" s="37" customFormat="1"/>
    <row r="3605" s="37" customFormat="1"/>
    <row r="3606" s="37" customFormat="1"/>
    <row r="3607" s="37" customFormat="1"/>
    <row r="3608" s="37" customFormat="1"/>
    <row r="3609" s="37" customFormat="1"/>
    <row r="3610" s="37" customFormat="1"/>
    <row r="3611" s="37" customFormat="1"/>
    <row r="3612" s="37" customFormat="1"/>
    <row r="3613" s="37" customFormat="1"/>
    <row r="3614" s="37" customFormat="1"/>
    <row r="3615" s="37" customFormat="1"/>
    <row r="3616" s="37" customFormat="1"/>
    <row r="3617" s="37" customFormat="1"/>
    <row r="3618" s="37" customFormat="1"/>
    <row r="3619" s="37" customFormat="1"/>
    <row r="3620" s="37" customFormat="1"/>
    <row r="3621" s="37" customFormat="1"/>
    <row r="3622" s="37" customFormat="1"/>
    <row r="3623" s="37" customFormat="1"/>
    <row r="3624" s="37" customFormat="1"/>
    <row r="3625" s="37" customFormat="1"/>
    <row r="3626" s="37" customFormat="1"/>
    <row r="3627" s="37" customFormat="1"/>
    <row r="3628" s="37" customFormat="1"/>
    <row r="3629" s="37" customFormat="1"/>
    <row r="3630" s="37" customFormat="1"/>
    <row r="3631" s="37" customFormat="1"/>
    <row r="3632" s="37" customFormat="1"/>
    <row r="3633" s="37" customFormat="1"/>
    <row r="3634" s="37" customFormat="1"/>
    <row r="3635" s="37" customFormat="1"/>
    <row r="3636" s="37" customFormat="1"/>
    <row r="3637" s="37" customFormat="1"/>
    <row r="3638" s="37" customFormat="1"/>
    <row r="3639" s="37" customFormat="1"/>
    <row r="3640" s="37" customFormat="1"/>
    <row r="3641" s="37" customFormat="1"/>
    <row r="3642" s="37" customFormat="1"/>
    <row r="3643" s="37" customFormat="1"/>
    <row r="3644" s="37" customFormat="1"/>
    <row r="3645" s="37" customFormat="1"/>
    <row r="3646" s="37" customFormat="1"/>
    <row r="3647" s="37" customFormat="1"/>
    <row r="3648" s="37" customFormat="1"/>
    <row r="3649" s="37" customFormat="1"/>
    <row r="3650" s="37" customFormat="1"/>
    <row r="3651" s="37" customFormat="1"/>
    <row r="3652" s="37" customFormat="1"/>
    <row r="3653" s="37" customFormat="1"/>
    <row r="3654" s="37" customFormat="1"/>
    <row r="3655" s="37" customFormat="1"/>
    <row r="3656" s="37" customFormat="1"/>
    <row r="3657" s="37" customFormat="1"/>
    <row r="3658" s="37" customFormat="1"/>
    <row r="3659" s="37" customFormat="1"/>
    <row r="3660" s="37" customFormat="1"/>
    <row r="3661" s="37" customFormat="1"/>
    <row r="3662" s="37" customFormat="1"/>
    <row r="3663" s="37" customFormat="1"/>
    <row r="3664" s="37" customFormat="1"/>
    <row r="3665" s="37" customFormat="1"/>
    <row r="3666" s="37" customFormat="1"/>
    <row r="3667" s="37" customFormat="1"/>
    <row r="3668" s="37" customFormat="1"/>
    <row r="3669" s="37" customFormat="1"/>
    <row r="3670" s="37" customFormat="1"/>
    <row r="3671" s="37" customFormat="1"/>
    <row r="3672" s="37" customFormat="1"/>
    <row r="3673" s="37" customFormat="1"/>
    <row r="3674" s="37" customFormat="1"/>
    <row r="3675" s="37" customFormat="1"/>
    <row r="3676" s="37" customFormat="1"/>
    <row r="3677" s="37" customFormat="1"/>
    <row r="3678" s="37" customFormat="1"/>
    <row r="3679" s="37" customFormat="1"/>
    <row r="3680" s="37" customFormat="1"/>
    <row r="3681" s="37" customFormat="1"/>
    <row r="3682" s="37" customFormat="1"/>
    <row r="3683" s="37" customFormat="1"/>
    <row r="3684" s="37" customFormat="1"/>
    <row r="3685" s="37" customFormat="1"/>
    <row r="3686" s="37" customFormat="1"/>
    <row r="3687" s="37" customFormat="1"/>
    <row r="3688" s="37" customFormat="1"/>
    <row r="3689" s="37" customFormat="1"/>
    <row r="3690" s="37" customFormat="1"/>
    <row r="3691" s="37" customFormat="1"/>
    <row r="3692" s="37" customFormat="1"/>
    <row r="3693" s="37" customFormat="1"/>
    <row r="3694" s="37" customFormat="1"/>
    <row r="3695" s="37" customFormat="1"/>
    <row r="3696" s="37" customFormat="1"/>
    <row r="3697" s="37" customFormat="1"/>
    <row r="3698" s="37" customFormat="1"/>
    <row r="3699" s="37" customFormat="1"/>
    <row r="3700" s="37" customFormat="1"/>
    <row r="3701" s="37" customFormat="1"/>
    <row r="3702" s="37" customFormat="1"/>
    <row r="3703" s="37" customFormat="1"/>
    <row r="3704" s="37" customFormat="1"/>
    <row r="3705" s="37" customFormat="1"/>
    <row r="3706" s="37" customFormat="1"/>
    <row r="3707" s="37" customFormat="1"/>
    <row r="3708" s="37" customFormat="1"/>
    <row r="3709" s="37" customFormat="1"/>
    <row r="3710" s="37" customFormat="1"/>
    <row r="3711" s="37" customFormat="1"/>
    <row r="3712" s="37" customFormat="1"/>
    <row r="3713" s="37" customFormat="1"/>
    <row r="3714" s="37" customFormat="1"/>
    <row r="3715" s="37" customFormat="1"/>
    <row r="3716" s="37" customFormat="1"/>
    <row r="3717" s="37" customFormat="1"/>
    <row r="3718" s="37" customFormat="1"/>
    <row r="3719" s="37" customFormat="1"/>
    <row r="3720" s="37" customFormat="1"/>
    <row r="3721" s="37" customFormat="1"/>
    <row r="3722" s="37" customFormat="1"/>
    <row r="3723" s="37" customFormat="1"/>
    <row r="3724" s="37" customFormat="1"/>
    <row r="3725" s="37" customFormat="1"/>
    <row r="3726" s="37" customFormat="1"/>
    <row r="3727" s="37" customFormat="1"/>
    <row r="3728" s="37" customFormat="1"/>
    <row r="3729" s="37" customFormat="1"/>
    <row r="3730" s="37" customFormat="1"/>
    <row r="3731" s="37" customFormat="1"/>
    <row r="3732" s="37" customFormat="1"/>
    <row r="3733" s="37" customFormat="1"/>
    <row r="3734" s="37" customFormat="1"/>
    <row r="3735" s="37" customFormat="1"/>
    <row r="3736" s="37" customFormat="1"/>
    <row r="3737" s="37" customFormat="1"/>
    <row r="3738" s="37" customFormat="1"/>
    <row r="3739" s="37" customFormat="1"/>
    <row r="3740" s="37" customFormat="1"/>
    <row r="3741" s="37" customFormat="1"/>
    <row r="3742" s="37" customFormat="1"/>
    <row r="3743" s="37" customFormat="1"/>
    <row r="3744" s="37" customFormat="1"/>
    <row r="3745" s="37" customFormat="1"/>
    <row r="3746" s="37" customFormat="1"/>
    <row r="3747" s="37" customFormat="1"/>
    <row r="3748" s="37" customFormat="1"/>
    <row r="3749" s="37" customFormat="1"/>
    <row r="3750" s="37" customFormat="1"/>
    <row r="3751" s="37" customFormat="1"/>
    <row r="3752" s="37" customFormat="1"/>
    <row r="3753" s="37" customFormat="1"/>
    <row r="3754" s="37" customFormat="1"/>
    <row r="3755" s="37" customFormat="1"/>
    <row r="3756" s="37" customFormat="1"/>
    <row r="3757" s="37" customFormat="1"/>
    <row r="3758" s="37" customFormat="1"/>
    <row r="3759" s="37" customFormat="1"/>
    <row r="3760" s="37" customFormat="1"/>
    <row r="3761" s="37" customFormat="1"/>
    <row r="3762" s="37" customFormat="1"/>
    <row r="3763" s="37" customFormat="1"/>
    <row r="3764" s="37" customFormat="1"/>
    <row r="3765" s="37" customFormat="1"/>
    <row r="3766" s="37" customFormat="1"/>
    <row r="3767" s="37" customFormat="1"/>
    <row r="3768" s="37" customFormat="1"/>
    <row r="3769" s="37" customFormat="1"/>
    <row r="3770" s="37" customFormat="1"/>
    <row r="3771" s="37" customFormat="1"/>
    <row r="3772" s="37" customFormat="1"/>
    <row r="3773" s="37" customFormat="1"/>
    <row r="3774" s="37" customFormat="1"/>
    <row r="3775" s="37" customFormat="1"/>
    <row r="3776" s="37" customFormat="1"/>
    <row r="3777" s="37" customFormat="1"/>
    <row r="3778" s="37" customFormat="1"/>
    <row r="3779" s="37" customFormat="1"/>
    <row r="3780" s="37" customFormat="1"/>
    <row r="3781" s="37" customFormat="1"/>
    <row r="3782" s="37" customFormat="1"/>
    <row r="3783" s="37" customFormat="1"/>
    <row r="3784" s="37" customFormat="1"/>
    <row r="3785" s="37" customFormat="1"/>
    <row r="3786" s="37" customFormat="1"/>
    <row r="3787" s="37" customFormat="1"/>
    <row r="3788" s="37" customFormat="1"/>
    <row r="3789" s="37" customFormat="1"/>
    <row r="3790" s="37" customFormat="1"/>
    <row r="3791" s="37" customFormat="1"/>
    <row r="3792" s="37" customFormat="1"/>
    <row r="3793" s="37" customFormat="1"/>
    <row r="3794" s="37" customFormat="1"/>
    <row r="3795" s="37" customFormat="1"/>
    <row r="3796" s="37" customFormat="1"/>
    <row r="3797" s="37" customFormat="1"/>
    <row r="3798" s="37" customFormat="1"/>
    <row r="3799" s="37" customFormat="1"/>
    <row r="3800" s="37" customFormat="1"/>
    <row r="3801" s="37" customFormat="1"/>
    <row r="3802" s="37" customFormat="1"/>
    <row r="3803" s="37" customFormat="1"/>
    <row r="3804" s="37" customFormat="1"/>
    <row r="3805" s="37" customFormat="1"/>
    <row r="3806" s="37" customFormat="1"/>
    <row r="3807" s="37" customFormat="1"/>
    <row r="3808" s="37" customFormat="1"/>
    <row r="3809" s="37" customFormat="1"/>
    <row r="3810" s="37" customFormat="1"/>
    <row r="3811" s="37" customFormat="1"/>
    <row r="3812" s="37" customFormat="1"/>
    <row r="3813" s="37" customFormat="1"/>
    <row r="3814" s="37" customFormat="1"/>
    <row r="3815" s="37" customFormat="1"/>
    <row r="3816" s="37" customFormat="1"/>
    <row r="3817" s="37" customFormat="1"/>
    <row r="3818" s="37" customFormat="1"/>
    <row r="3819" s="37" customFormat="1"/>
    <row r="3820" s="37" customFormat="1"/>
    <row r="3821" s="37" customFormat="1"/>
    <row r="3822" s="37" customFormat="1"/>
    <row r="3823" s="37" customFormat="1"/>
    <row r="3824" s="37" customFormat="1"/>
    <row r="3825" s="37" customFormat="1"/>
    <row r="3826" s="37" customFormat="1"/>
    <row r="3827" s="37" customFormat="1"/>
    <row r="3828" s="37" customFormat="1"/>
    <row r="3829" s="37" customFormat="1"/>
    <row r="3830" s="37" customFormat="1"/>
    <row r="3831" s="37" customFormat="1"/>
    <row r="3832" s="37" customFormat="1"/>
    <row r="3833" s="37" customFormat="1"/>
    <row r="3834" s="37" customFormat="1"/>
    <row r="3835" s="37" customFormat="1"/>
    <row r="3836" s="37" customFormat="1"/>
    <row r="3837" s="37" customFormat="1"/>
    <row r="3838" s="37" customFormat="1"/>
    <row r="3839" s="37" customFormat="1"/>
    <row r="3840" s="37" customFormat="1"/>
    <row r="3841" s="37" customFormat="1"/>
    <row r="3842" s="37" customFormat="1"/>
    <row r="3843" s="37" customFormat="1"/>
    <row r="3844" s="37" customFormat="1"/>
    <row r="3845" s="37" customFormat="1"/>
    <row r="3846" s="37" customFormat="1"/>
    <row r="3847" s="37" customFormat="1"/>
    <row r="3848" s="37" customFormat="1"/>
    <row r="3849" s="37" customFormat="1"/>
    <row r="3850" s="37" customFormat="1"/>
    <row r="3851" s="37" customFormat="1"/>
    <row r="3852" s="37" customFormat="1"/>
    <row r="3853" s="37" customFormat="1"/>
    <row r="3854" s="37" customFormat="1"/>
    <row r="3855" s="37" customFormat="1"/>
    <row r="3856" s="37" customFormat="1"/>
    <row r="3857" s="37" customFormat="1"/>
    <row r="3858" s="37" customFormat="1"/>
    <row r="3859" s="37" customFormat="1"/>
    <row r="3860" s="37" customFormat="1"/>
    <row r="3861" s="37" customFormat="1"/>
    <row r="3862" s="37" customFormat="1"/>
    <row r="3863" s="37" customFormat="1"/>
    <row r="3864" s="37" customFormat="1"/>
    <row r="3865" s="37" customFormat="1"/>
    <row r="3866" s="37" customFormat="1"/>
    <row r="3867" s="37" customFormat="1"/>
    <row r="3868" s="37" customFormat="1"/>
    <row r="3869" s="37" customFormat="1"/>
    <row r="3870" s="37" customFormat="1"/>
    <row r="3871" s="37" customFormat="1"/>
    <row r="3872" s="37" customFormat="1"/>
    <row r="3873" s="37" customFormat="1"/>
    <row r="3874" s="37" customFormat="1"/>
    <row r="3875" s="37" customFormat="1"/>
    <row r="3876" s="37" customFormat="1"/>
    <row r="3877" s="37" customFormat="1"/>
    <row r="3878" s="37" customFormat="1"/>
    <row r="3879" s="37" customFormat="1"/>
    <row r="3880" s="37" customFormat="1"/>
    <row r="3881" s="37" customFormat="1"/>
    <row r="3882" s="37" customFormat="1"/>
    <row r="3883" s="37" customFormat="1"/>
    <row r="3884" s="37" customFormat="1"/>
    <row r="3885" s="37" customFormat="1"/>
    <row r="3886" s="37" customFormat="1"/>
    <row r="3887" s="37" customFormat="1"/>
    <row r="3888" s="37" customFormat="1"/>
    <row r="3889" s="37" customFormat="1"/>
    <row r="3890" s="37" customFormat="1"/>
    <row r="3891" s="37" customFormat="1"/>
    <row r="3892" s="37" customFormat="1"/>
    <row r="3893" s="37" customFormat="1"/>
    <row r="3894" s="37" customFormat="1"/>
    <row r="3895" s="37" customFormat="1"/>
    <row r="3896" s="37" customFormat="1"/>
    <row r="3897" s="37" customFormat="1"/>
    <row r="3898" s="37" customFormat="1"/>
    <row r="3899" s="37" customFormat="1"/>
    <row r="3900" s="37" customFormat="1"/>
    <row r="3901" s="37" customFormat="1"/>
    <row r="3902" s="37" customFormat="1"/>
    <row r="3903" s="37" customFormat="1"/>
    <row r="3904" s="37" customFormat="1"/>
    <row r="3905" s="37" customFormat="1"/>
    <row r="3906" s="37" customFormat="1"/>
    <row r="3907" s="37" customFormat="1"/>
    <row r="3908" s="37" customFormat="1"/>
    <row r="3909" s="37" customFormat="1"/>
    <row r="3910" s="37" customFormat="1"/>
    <row r="3911" s="37" customFormat="1"/>
    <row r="3912" s="37" customFormat="1"/>
    <row r="3913" s="37" customFormat="1"/>
    <row r="3914" s="37" customFormat="1"/>
    <row r="3915" s="37" customFormat="1"/>
    <row r="3916" s="37" customFormat="1"/>
    <row r="3917" s="37" customFormat="1"/>
    <row r="3918" s="37" customFormat="1"/>
    <row r="3919" s="37" customFormat="1"/>
    <row r="3920" s="37" customFormat="1"/>
    <row r="3921" s="37" customFormat="1"/>
    <row r="3922" s="37" customFormat="1"/>
    <row r="3923" s="37" customFormat="1"/>
    <row r="3924" s="37" customFormat="1"/>
    <row r="3925" s="37" customFormat="1"/>
    <row r="3926" s="37" customFormat="1"/>
    <row r="3927" s="37" customFormat="1"/>
    <row r="3928" s="37" customFormat="1"/>
    <row r="3929" s="37" customFormat="1"/>
    <row r="3930" s="37" customFormat="1"/>
    <row r="3931" s="37" customFormat="1"/>
    <row r="3932" s="37" customFormat="1"/>
    <row r="3933" s="37" customFormat="1"/>
    <row r="3934" s="37" customFormat="1"/>
    <row r="3935" s="37" customFormat="1"/>
    <row r="3936" s="37" customFormat="1"/>
    <row r="3937" s="37" customFormat="1"/>
    <row r="3938" s="37" customFormat="1"/>
    <row r="3939" s="37" customFormat="1"/>
    <row r="3940" s="37" customFormat="1"/>
    <row r="3941" s="37" customFormat="1"/>
    <row r="3942" s="37" customFormat="1"/>
    <row r="3943" s="37" customFormat="1"/>
    <row r="3944" s="37" customFormat="1"/>
    <row r="3945" s="37" customFormat="1"/>
    <row r="3946" s="37" customFormat="1"/>
    <row r="3947" s="37" customFormat="1"/>
    <row r="3948" s="37" customFormat="1"/>
    <row r="3949" s="37" customFormat="1"/>
    <row r="3950" s="37" customFormat="1"/>
    <row r="3951" s="37" customFormat="1"/>
    <row r="3952" s="37" customFormat="1"/>
    <row r="3953" s="37" customFormat="1"/>
    <row r="3954" s="37" customFormat="1"/>
    <row r="3955" s="37" customFormat="1"/>
    <row r="3956" s="37" customFormat="1"/>
    <row r="3957" s="37" customFormat="1"/>
    <row r="3958" s="37" customFormat="1"/>
    <row r="3959" s="37" customFormat="1"/>
    <row r="3960" s="37" customFormat="1"/>
    <row r="3961" s="37" customFormat="1"/>
    <row r="3962" s="37" customFormat="1"/>
    <row r="3963" s="37" customFormat="1"/>
    <row r="3964" s="37" customFormat="1"/>
    <row r="3965" s="37" customFormat="1"/>
    <row r="3966" s="37" customFormat="1"/>
    <row r="3967" s="37" customFormat="1"/>
    <row r="3968" s="37" customFormat="1"/>
    <row r="3969" s="37" customFormat="1"/>
    <row r="3970" s="37" customFormat="1"/>
    <row r="3971" s="37" customFormat="1"/>
    <row r="3972" s="37" customFormat="1"/>
    <row r="3973" s="37" customFormat="1"/>
    <row r="3974" s="37" customFormat="1"/>
    <row r="3975" s="37" customFormat="1"/>
    <row r="3976" s="37" customFormat="1"/>
    <row r="3977" s="37" customFormat="1"/>
    <row r="3978" s="37" customFormat="1"/>
    <row r="3979" s="37" customFormat="1"/>
    <row r="3980" s="37" customFormat="1"/>
    <row r="3981" s="37" customFormat="1"/>
    <row r="3982" s="37" customFormat="1"/>
    <row r="3983" s="37" customFormat="1"/>
    <row r="3984" s="37" customFormat="1"/>
    <row r="3985" s="37" customFormat="1"/>
    <row r="3986" s="37" customFormat="1"/>
    <row r="3987" s="37" customFormat="1"/>
    <row r="3988" s="37" customFormat="1"/>
    <row r="3989" s="37" customFormat="1"/>
    <row r="3990" s="37" customFormat="1"/>
    <row r="3991" s="37" customFormat="1"/>
    <row r="3992" s="37" customFormat="1"/>
    <row r="3993" s="37" customFormat="1"/>
    <row r="3994" s="37" customFormat="1"/>
    <row r="3995" s="37" customFormat="1"/>
    <row r="3996" s="37" customFormat="1"/>
    <row r="3997" s="37" customFormat="1"/>
    <row r="3998" s="37" customFormat="1"/>
    <row r="3999" s="37" customFormat="1"/>
    <row r="4000" s="37" customFormat="1"/>
    <row r="4001" s="37" customFormat="1"/>
    <row r="4002" s="37" customFormat="1"/>
    <row r="4003" s="37" customFormat="1"/>
    <row r="4004" s="37" customFormat="1"/>
    <row r="4005" s="37" customFormat="1"/>
    <row r="4006" s="37" customFormat="1"/>
    <row r="4007" s="37" customFormat="1"/>
    <row r="4008" s="37" customFormat="1"/>
    <row r="4009" s="37" customFormat="1"/>
    <row r="4010" s="37" customFormat="1"/>
    <row r="4011" s="37" customFormat="1"/>
    <row r="4012" s="37" customFormat="1"/>
    <row r="4013" s="37" customFormat="1"/>
    <row r="4014" s="37" customFormat="1"/>
    <row r="4015" s="37" customFormat="1"/>
    <row r="4016" s="37" customFormat="1"/>
    <row r="4017" s="37" customFormat="1"/>
    <row r="4018" s="37" customFormat="1"/>
    <row r="4019" s="37" customFormat="1"/>
    <row r="4020" s="37" customFormat="1"/>
    <row r="4021" s="37" customFormat="1"/>
    <row r="4022" s="37" customFormat="1"/>
    <row r="4023" s="37" customFormat="1"/>
    <row r="4024" s="37" customFormat="1"/>
    <row r="4025" s="37" customFormat="1"/>
    <row r="4026" s="37" customFormat="1"/>
    <row r="4027" s="37" customFormat="1"/>
    <row r="4028" s="37" customFormat="1"/>
    <row r="4029" s="37" customFormat="1"/>
    <row r="4030" s="37" customFormat="1"/>
    <row r="4031" s="37" customFormat="1"/>
    <row r="4032" s="37" customFormat="1"/>
    <row r="4033" s="37" customFormat="1"/>
    <row r="4034" s="37" customFormat="1"/>
    <row r="4035" s="37" customFormat="1"/>
    <row r="4036" s="37" customFormat="1"/>
    <row r="4037" s="37" customFormat="1"/>
    <row r="4038" s="37" customFormat="1"/>
    <row r="4039" s="37" customFormat="1"/>
    <row r="4040" s="37" customFormat="1"/>
    <row r="4041" s="37" customFormat="1"/>
    <row r="4042" s="37" customFormat="1"/>
    <row r="4043" s="37" customFormat="1"/>
    <row r="4044" s="37" customFormat="1"/>
    <row r="4045" s="37" customFormat="1"/>
    <row r="4046" s="37" customFormat="1"/>
    <row r="4047" s="37" customFormat="1"/>
    <row r="4048" s="37" customFormat="1"/>
    <row r="4049" s="37" customFormat="1"/>
    <row r="4050" s="37" customFormat="1"/>
    <row r="4051" s="37" customFormat="1"/>
    <row r="4052" s="37" customFormat="1"/>
    <row r="4053" s="37" customFormat="1"/>
    <row r="4054" s="37" customFormat="1"/>
    <row r="4055" s="37" customFormat="1"/>
    <row r="4056" s="37" customFormat="1"/>
    <row r="4057" s="37" customFormat="1"/>
    <row r="4058" s="37" customFormat="1"/>
    <row r="4059" s="37" customFormat="1"/>
    <row r="4060" s="37" customFormat="1"/>
    <row r="4061" s="37" customFormat="1"/>
    <row r="4062" s="37" customFormat="1"/>
    <row r="4063" s="37" customFormat="1"/>
    <row r="4064" s="37" customFormat="1"/>
    <row r="4065" s="37" customFormat="1"/>
    <row r="4066" s="37" customFormat="1"/>
    <row r="4067" s="37" customFormat="1"/>
    <row r="4068" s="37" customFormat="1"/>
    <row r="4069" s="37" customFormat="1"/>
    <row r="4070" s="37" customFormat="1"/>
    <row r="4071" s="37" customFormat="1"/>
    <row r="4072" s="37" customFormat="1"/>
    <row r="4073" s="37" customFormat="1"/>
    <row r="4074" s="37" customFormat="1"/>
    <row r="4075" s="37" customFormat="1"/>
    <row r="4076" s="37" customFormat="1"/>
    <row r="4077" s="37" customFormat="1"/>
    <row r="4078" s="37" customFormat="1"/>
    <row r="4079" s="37" customFormat="1"/>
    <row r="4080" s="37" customFormat="1"/>
    <row r="4081" s="37" customFormat="1"/>
    <row r="4082" s="37" customFormat="1"/>
    <row r="4083" s="37" customFormat="1"/>
    <row r="4084" s="37" customFormat="1"/>
    <row r="4085" s="37" customFormat="1"/>
    <row r="4086" s="37" customFormat="1"/>
    <row r="4087" s="37" customFormat="1"/>
    <row r="4088" s="37" customFormat="1"/>
    <row r="4089" s="37" customFormat="1"/>
    <row r="4090" s="37" customFormat="1"/>
    <row r="4091" s="37" customFormat="1"/>
    <row r="4092" s="37" customFormat="1"/>
    <row r="4093" s="37" customFormat="1"/>
    <row r="4094" s="37" customFormat="1"/>
    <row r="4095" s="37" customFormat="1"/>
    <row r="4096" s="37" customFormat="1"/>
    <row r="4097" s="37" customFormat="1"/>
    <row r="4098" s="37" customFormat="1"/>
    <row r="4099" s="37" customFormat="1"/>
    <row r="4100" s="37" customFormat="1"/>
    <row r="4101" s="37" customFormat="1"/>
    <row r="4102" s="37" customFormat="1"/>
    <row r="4103" s="37" customFormat="1"/>
    <row r="4104" s="37" customFormat="1"/>
    <row r="4105" s="37" customFormat="1"/>
    <row r="4106" s="37" customFormat="1"/>
    <row r="4107" s="37" customFormat="1"/>
    <row r="4108" s="37" customFormat="1"/>
    <row r="4109" s="37" customFormat="1"/>
    <row r="4110" s="37" customFormat="1"/>
    <row r="4111" s="37" customFormat="1"/>
    <row r="4112" s="37" customFormat="1"/>
    <row r="4113" s="37" customFormat="1"/>
    <row r="4114" s="37" customFormat="1"/>
    <row r="4115" s="37" customFormat="1"/>
    <row r="4116" s="37" customFormat="1"/>
    <row r="4117" s="37" customFormat="1"/>
    <row r="4118" s="37" customFormat="1"/>
    <row r="4119" s="37" customFormat="1"/>
    <row r="4120" s="37" customFormat="1"/>
    <row r="4121" s="37" customFormat="1"/>
    <row r="4122" s="37" customFormat="1"/>
    <row r="4123" s="37" customFormat="1"/>
    <row r="4124" s="37" customFormat="1"/>
    <row r="4125" s="37" customFormat="1"/>
    <row r="4126" s="37" customFormat="1"/>
    <row r="4127" s="37" customFormat="1"/>
    <row r="4128" s="37" customFormat="1"/>
    <row r="4129" s="37" customFormat="1"/>
    <row r="4130" s="37" customFormat="1"/>
    <row r="4131" s="37" customFormat="1"/>
    <row r="4132" s="37" customFormat="1"/>
    <row r="4133" s="37" customFormat="1"/>
    <row r="4134" s="37" customFormat="1"/>
    <row r="4135" s="37" customFormat="1"/>
    <row r="4136" s="37" customFormat="1"/>
    <row r="4137" s="37" customFormat="1"/>
    <row r="4138" s="37" customFormat="1"/>
    <row r="4139" s="37" customFormat="1"/>
    <row r="4140" s="37" customFormat="1"/>
    <row r="4141" s="37" customFormat="1"/>
    <row r="4142" s="37" customFormat="1"/>
    <row r="4143" s="37" customFormat="1"/>
    <row r="4144" s="37" customFormat="1"/>
    <row r="4145" s="37" customFormat="1"/>
    <row r="4146" s="37" customFormat="1"/>
    <row r="4147" s="37" customFormat="1"/>
    <row r="4148" s="37" customFormat="1"/>
    <row r="4149" s="37" customFormat="1"/>
    <row r="4150" s="37" customFormat="1"/>
    <row r="4151" s="37" customFormat="1"/>
    <row r="4152" s="37" customFormat="1"/>
    <row r="4153" s="37" customFormat="1"/>
    <row r="4154" s="37" customFormat="1"/>
    <row r="4155" s="37" customFormat="1"/>
    <row r="4156" s="37" customFormat="1"/>
    <row r="4157" s="37" customFormat="1"/>
    <row r="4158" s="37" customFormat="1"/>
    <row r="4159" s="37" customFormat="1"/>
    <row r="4160" s="37" customFormat="1"/>
    <row r="4161" s="37" customFormat="1"/>
    <row r="4162" s="37" customFormat="1"/>
    <row r="4163" s="37" customFormat="1"/>
    <row r="4164" s="37" customFormat="1"/>
    <row r="4165" s="37" customFormat="1"/>
    <row r="4166" s="37" customFormat="1"/>
    <row r="4167" s="37" customFormat="1"/>
    <row r="4168" s="37" customFormat="1"/>
    <row r="4169" s="37" customFormat="1"/>
    <row r="4170" s="37" customFormat="1"/>
    <row r="4171" s="37" customFormat="1"/>
    <row r="4172" s="37" customFormat="1"/>
    <row r="4173" s="37" customFormat="1"/>
    <row r="4174" s="37" customFormat="1"/>
    <row r="4175" s="37" customFormat="1"/>
    <row r="4176" s="37" customFormat="1"/>
    <row r="4177" s="37" customFormat="1"/>
    <row r="4178" s="37" customFormat="1"/>
    <row r="4179" s="37" customFormat="1"/>
    <row r="4180" s="37" customFormat="1"/>
    <row r="4181" s="37" customFormat="1"/>
    <row r="4182" s="37" customFormat="1"/>
    <row r="4183" s="37" customFormat="1"/>
    <row r="4184" s="37" customFormat="1"/>
    <row r="4185" s="37" customFormat="1"/>
    <row r="4186" s="37" customFormat="1"/>
    <row r="4187" s="37" customFormat="1"/>
    <row r="4188" s="37" customFormat="1"/>
    <row r="4189" s="37" customFormat="1"/>
    <row r="4190" s="37" customFormat="1"/>
    <row r="4191" s="37" customFormat="1"/>
    <row r="4192" s="37" customFormat="1"/>
    <row r="4193" s="37" customFormat="1"/>
    <row r="4194" s="37" customFormat="1"/>
    <row r="4195" s="37" customFormat="1"/>
    <row r="4196" s="37" customFormat="1"/>
    <row r="4197" s="37" customFormat="1"/>
    <row r="4198" s="37" customFormat="1"/>
    <row r="4199" s="37" customFormat="1"/>
    <row r="4200" s="37" customFormat="1"/>
    <row r="4201" s="37" customFormat="1"/>
    <row r="4202" s="37" customFormat="1"/>
    <row r="4203" s="37" customFormat="1"/>
    <row r="4204" s="37" customFormat="1"/>
    <row r="4205" s="37" customFormat="1"/>
    <row r="4206" s="37" customFormat="1"/>
    <row r="4207" s="37" customFormat="1"/>
    <row r="4208" s="37" customFormat="1"/>
    <row r="4209" s="37" customFormat="1"/>
    <row r="4210" s="37" customFormat="1"/>
    <row r="4211" s="37" customFormat="1"/>
    <row r="4212" s="37" customFormat="1"/>
    <row r="4213" s="37" customFormat="1"/>
    <row r="4214" s="37" customFormat="1"/>
    <row r="4215" s="37" customFormat="1"/>
    <row r="4216" s="37" customFormat="1"/>
    <row r="4217" s="37" customFormat="1"/>
    <row r="4218" s="37" customFormat="1"/>
    <row r="4219" s="37" customFormat="1"/>
    <row r="4220" s="37" customFormat="1"/>
    <row r="4221" s="37" customFormat="1"/>
    <row r="4222" s="37" customFormat="1"/>
    <row r="4223" s="37" customFormat="1"/>
    <row r="4224" s="37" customFormat="1"/>
    <row r="4225" s="37" customFormat="1"/>
    <row r="4226" s="37" customFormat="1"/>
    <row r="4227" s="37" customFormat="1"/>
    <row r="4228" s="37" customFormat="1"/>
    <row r="4229" s="37" customFormat="1"/>
    <row r="4230" s="37" customFormat="1"/>
    <row r="4231" s="37" customFormat="1"/>
    <row r="4232" s="37" customFormat="1"/>
    <row r="4233" s="37" customFormat="1"/>
    <row r="4234" s="37" customFormat="1"/>
    <row r="4235" s="37" customFormat="1"/>
    <row r="4236" s="37" customFormat="1"/>
    <row r="4237" s="37" customFormat="1"/>
    <row r="4238" s="37" customFormat="1"/>
    <row r="4239" s="37" customFormat="1"/>
    <row r="4240" s="37" customFormat="1"/>
    <row r="4241" s="37" customFormat="1"/>
    <row r="4242" s="37" customFormat="1"/>
    <row r="4243" s="37" customFormat="1"/>
    <row r="4244" s="37" customFormat="1"/>
    <row r="4245" s="37" customFormat="1"/>
    <row r="4246" s="37" customFormat="1"/>
    <row r="4247" s="37" customFormat="1"/>
    <row r="4248" s="37" customFormat="1"/>
    <row r="4249" s="37" customFormat="1"/>
    <row r="4250" s="37" customFormat="1"/>
    <row r="4251" s="37" customFormat="1"/>
    <row r="4252" s="37" customFormat="1"/>
    <row r="4253" s="37" customFormat="1"/>
    <row r="4254" s="37" customFormat="1"/>
    <row r="4255" s="37" customFormat="1"/>
    <row r="4256" s="37" customFormat="1"/>
    <row r="4257" s="37" customFormat="1"/>
    <row r="4258" s="37" customFormat="1"/>
    <row r="4259" s="37" customFormat="1"/>
    <row r="4260" s="37" customFormat="1"/>
    <row r="4261" s="37" customFormat="1"/>
    <row r="4262" s="37" customFormat="1"/>
    <row r="4263" s="37" customFormat="1"/>
    <row r="4264" s="37" customFormat="1"/>
    <row r="4265" s="37" customFormat="1"/>
    <row r="4266" s="37" customFormat="1"/>
    <row r="4267" s="37" customFormat="1"/>
    <row r="4268" s="37" customFormat="1"/>
    <row r="4269" s="37" customFormat="1"/>
    <row r="4270" s="37" customFormat="1"/>
    <row r="4271" s="37" customFormat="1"/>
    <row r="4272" s="37" customFormat="1"/>
    <row r="4273" s="37" customFormat="1"/>
    <row r="4274" s="37" customFormat="1"/>
    <row r="4275" s="37" customFormat="1"/>
    <row r="4276" s="37" customFormat="1"/>
    <row r="4277" s="37" customFormat="1"/>
    <row r="4278" s="37" customFormat="1"/>
    <row r="4279" s="37" customFormat="1"/>
    <row r="4280" s="37" customFormat="1"/>
    <row r="4281" s="37" customFormat="1"/>
    <row r="4282" s="37" customFormat="1"/>
    <row r="4283" s="37" customFormat="1"/>
    <row r="4284" s="37" customFormat="1"/>
    <row r="4285" s="37" customFormat="1"/>
    <row r="4286" s="37" customFormat="1"/>
    <row r="4287" s="37" customFormat="1"/>
    <row r="4288" s="37" customFormat="1"/>
    <row r="4289" s="37" customFormat="1"/>
    <row r="4290" s="37" customFormat="1"/>
    <row r="4291" s="37" customFormat="1"/>
    <row r="4292" s="37" customFormat="1"/>
    <row r="4293" s="37" customFormat="1"/>
    <row r="4294" s="37" customFormat="1"/>
    <row r="4295" s="37" customFormat="1"/>
    <row r="4296" s="37" customFormat="1"/>
    <row r="4297" s="37" customFormat="1"/>
    <row r="4298" s="37" customFormat="1"/>
    <row r="4299" s="37" customFormat="1"/>
    <row r="4300" s="37" customFormat="1"/>
    <row r="4301" s="37" customFormat="1"/>
    <row r="4302" s="37" customFormat="1"/>
    <row r="4303" s="37" customFormat="1"/>
    <row r="4304" s="37" customFormat="1"/>
    <row r="4305" s="37" customFormat="1"/>
    <row r="4306" s="37" customFormat="1"/>
    <row r="4307" s="37" customFormat="1"/>
    <row r="4308" s="37" customFormat="1"/>
    <row r="4309" s="37" customFormat="1"/>
    <row r="4310" s="37" customFormat="1"/>
    <row r="4311" s="37" customFormat="1"/>
    <row r="4312" s="37" customFormat="1"/>
    <row r="4313" s="37" customFormat="1"/>
    <row r="4314" s="37" customFormat="1"/>
    <row r="4315" s="37" customFormat="1"/>
    <row r="4316" s="37" customFormat="1"/>
    <row r="4317" s="37" customFormat="1"/>
    <row r="4318" s="37" customFormat="1"/>
    <row r="4319" s="37" customFormat="1"/>
    <row r="4320" s="37" customFormat="1"/>
    <row r="4321" s="37" customFormat="1"/>
    <row r="4322" s="37" customFormat="1"/>
    <row r="4323" s="37" customFormat="1"/>
    <row r="4324" s="37" customFormat="1"/>
    <row r="4325" s="37" customFormat="1"/>
    <row r="4326" s="37" customFormat="1"/>
    <row r="4327" s="37" customFormat="1"/>
    <row r="4328" s="37" customFormat="1"/>
    <row r="4329" s="37" customFormat="1"/>
    <row r="4330" s="37" customFormat="1"/>
    <row r="4331" s="37" customFormat="1"/>
    <row r="4332" s="37" customFormat="1"/>
    <row r="4333" s="37" customFormat="1"/>
    <row r="4334" s="37" customFormat="1"/>
    <row r="4335" s="37" customFormat="1"/>
    <row r="4336" s="37" customFormat="1"/>
    <row r="4337" s="37" customFormat="1"/>
    <row r="4338" s="37" customFormat="1"/>
    <row r="4339" s="37" customFormat="1"/>
    <row r="4340" s="37" customFormat="1"/>
    <row r="4341" s="37" customFormat="1"/>
    <row r="4342" s="37" customFormat="1"/>
    <row r="4343" s="37" customFormat="1"/>
    <row r="4344" s="37" customFormat="1"/>
    <row r="4345" s="37" customFormat="1"/>
    <row r="4346" s="37" customFormat="1"/>
    <row r="4347" s="37" customFormat="1"/>
    <row r="4348" s="37" customFormat="1"/>
    <row r="4349" s="37" customFormat="1"/>
    <row r="4350" s="37" customFormat="1"/>
    <row r="4351" s="37" customFormat="1"/>
    <row r="4352" s="37" customFormat="1"/>
    <row r="4353" s="37" customFormat="1"/>
    <row r="4354" s="37" customFormat="1"/>
    <row r="4355" s="37" customFormat="1"/>
    <row r="4356" s="37" customFormat="1"/>
    <row r="4357" s="37" customFormat="1"/>
    <row r="4358" s="37" customFormat="1"/>
    <row r="4359" s="37" customFormat="1"/>
    <row r="4360" s="37" customFormat="1"/>
    <row r="4361" s="37" customFormat="1"/>
    <row r="4362" s="37" customFormat="1"/>
    <row r="4363" s="37" customFormat="1"/>
    <row r="4364" s="37" customFormat="1"/>
    <row r="4365" s="37" customFormat="1"/>
    <row r="4366" s="37" customFormat="1"/>
    <row r="4367" s="37" customFormat="1"/>
    <row r="4368" s="37" customFormat="1"/>
    <row r="4369" s="37" customFormat="1"/>
    <row r="4370" s="37" customFormat="1"/>
    <row r="4371" s="37" customFormat="1"/>
    <row r="4372" s="37" customFormat="1"/>
    <row r="4373" s="37" customFormat="1"/>
    <row r="4374" s="37" customFormat="1"/>
    <row r="4375" s="37" customFormat="1"/>
    <row r="4376" s="37" customFormat="1"/>
    <row r="4377" s="37" customFormat="1"/>
    <row r="4378" s="37" customFormat="1"/>
    <row r="4379" s="37" customFormat="1"/>
    <row r="4380" s="37" customFormat="1"/>
    <row r="4381" s="37" customFormat="1"/>
    <row r="4382" s="37" customFormat="1"/>
    <row r="4383" s="37" customFormat="1"/>
    <row r="4384" s="37" customFormat="1"/>
    <row r="4385" s="37" customFormat="1"/>
    <row r="4386" s="37" customFormat="1"/>
    <row r="4387" s="37" customFormat="1"/>
    <row r="4388" s="37" customFormat="1"/>
    <row r="4389" s="37" customFormat="1"/>
    <row r="4390" s="37" customFormat="1"/>
    <row r="4391" s="37" customFormat="1"/>
    <row r="4392" s="37" customFormat="1"/>
    <row r="4393" s="37" customFormat="1"/>
    <row r="4394" s="37" customFormat="1"/>
    <row r="4395" s="37" customFormat="1"/>
    <row r="4396" s="37" customFormat="1"/>
    <row r="4397" s="37" customFormat="1"/>
    <row r="4398" s="37" customFormat="1"/>
    <row r="4399" s="37" customFormat="1"/>
    <row r="4400" s="37" customFormat="1"/>
    <row r="4401" s="37" customFormat="1"/>
    <row r="4402" s="37" customFormat="1"/>
    <row r="4403" s="37" customFormat="1"/>
    <row r="4404" s="37" customFormat="1"/>
    <row r="4405" s="37" customFormat="1"/>
    <row r="4406" s="37" customFormat="1"/>
    <row r="4407" s="37" customFormat="1"/>
    <row r="4408" s="37" customFormat="1"/>
    <row r="4409" s="37" customFormat="1"/>
    <row r="4410" s="37" customFormat="1"/>
    <row r="4411" s="37" customFormat="1"/>
    <row r="4412" s="37" customFormat="1"/>
    <row r="4413" s="37" customFormat="1"/>
    <row r="4414" s="37" customFormat="1"/>
    <row r="4415" s="37" customFormat="1"/>
    <row r="4416" s="37" customFormat="1"/>
    <row r="4417" s="37" customFormat="1"/>
    <row r="4418" s="37" customFormat="1"/>
    <row r="4419" s="37" customFormat="1"/>
    <row r="4420" s="37" customFormat="1"/>
    <row r="4421" s="37" customFormat="1"/>
    <row r="4422" s="37" customFormat="1"/>
    <row r="4423" s="37" customFormat="1"/>
    <row r="4424" s="37" customFormat="1"/>
    <row r="4425" s="37" customFormat="1"/>
    <row r="4426" s="37" customFormat="1"/>
    <row r="4427" s="37" customFormat="1"/>
    <row r="4428" s="37" customFormat="1"/>
    <row r="4429" s="37" customFormat="1"/>
    <row r="4430" s="37" customFormat="1"/>
    <row r="4431" s="37" customFormat="1"/>
    <row r="4432" s="37" customFormat="1"/>
    <row r="4433" s="37" customFormat="1"/>
    <row r="4434" s="37" customFormat="1"/>
    <row r="4435" s="37" customFormat="1"/>
    <row r="4436" s="37" customFormat="1"/>
    <row r="4437" s="37" customFormat="1"/>
    <row r="4438" s="37" customFormat="1"/>
    <row r="4439" s="37" customFormat="1"/>
    <row r="4440" s="37" customFormat="1"/>
    <row r="4441" s="37" customFormat="1"/>
    <row r="4442" s="37" customFormat="1"/>
    <row r="4443" s="37" customFormat="1"/>
    <row r="4444" s="37" customFormat="1"/>
    <row r="4445" s="37" customFormat="1"/>
    <row r="4446" s="37" customFormat="1"/>
    <row r="4447" s="37" customFormat="1"/>
    <row r="4448" s="37" customFormat="1"/>
    <row r="4449" s="37" customFormat="1"/>
    <row r="4450" s="37" customFormat="1"/>
    <row r="4451" s="37" customFormat="1"/>
    <row r="4452" s="37" customFormat="1"/>
    <row r="4453" s="37" customFormat="1"/>
    <row r="4454" s="37" customFormat="1"/>
    <row r="4455" s="37" customFormat="1"/>
    <row r="4456" s="37" customFormat="1"/>
    <row r="4457" s="37" customFormat="1"/>
    <row r="4458" s="37" customFormat="1"/>
    <row r="4459" s="37" customFormat="1"/>
    <row r="4460" s="37" customFormat="1"/>
    <row r="4461" s="37" customFormat="1"/>
    <row r="4462" s="37" customFormat="1"/>
    <row r="4463" s="37" customFormat="1"/>
    <row r="4464" s="37" customFormat="1"/>
    <row r="4465" s="37" customFormat="1"/>
    <row r="4466" s="37" customFormat="1"/>
    <row r="4467" s="37" customFormat="1"/>
    <row r="4468" s="37" customFormat="1"/>
    <row r="4469" s="37" customFormat="1"/>
    <row r="4470" s="37" customFormat="1"/>
    <row r="4471" s="37" customFormat="1"/>
    <row r="4472" s="37" customFormat="1"/>
    <row r="4473" s="37" customFormat="1"/>
    <row r="4474" s="37" customFormat="1"/>
    <row r="4475" s="37" customFormat="1"/>
    <row r="4476" s="37" customFormat="1"/>
    <row r="4477" s="37" customFormat="1"/>
    <row r="4478" s="37" customFormat="1"/>
    <row r="4479" s="37" customFormat="1"/>
    <row r="4480" s="37" customFormat="1"/>
    <row r="4481" s="37" customFormat="1"/>
    <row r="4482" s="37" customFormat="1"/>
    <row r="4483" s="37" customFormat="1"/>
    <row r="4484" s="37" customFormat="1"/>
    <row r="4485" s="37" customFormat="1"/>
    <row r="4486" s="37" customFormat="1"/>
    <row r="4487" s="37" customFormat="1"/>
    <row r="4488" s="37" customFormat="1"/>
    <row r="4489" s="37" customFormat="1"/>
    <row r="4490" s="37" customFormat="1"/>
    <row r="4491" s="37" customFormat="1"/>
    <row r="4492" s="37" customFormat="1"/>
    <row r="4493" s="37" customFormat="1"/>
    <row r="4494" s="37" customFormat="1"/>
    <row r="4495" s="37" customFormat="1"/>
    <row r="4496" s="37" customFormat="1"/>
    <row r="4497" s="37" customFormat="1"/>
    <row r="4498" s="37" customFormat="1"/>
    <row r="4499" s="37" customFormat="1"/>
    <row r="4500" s="37" customFormat="1"/>
    <row r="4501" s="37" customFormat="1"/>
    <row r="4502" s="37" customFormat="1"/>
    <row r="4503" s="37" customFormat="1"/>
    <row r="4504" s="37" customFormat="1"/>
    <row r="4505" s="37" customFormat="1"/>
    <row r="4506" s="37" customFormat="1"/>
    <row r="4507" s="37" customFormat="1"/>
    <row r="4508" s="37" customFormat="1"/>
    <row r="4509" s="37" customFormat="1"/>
    <row r="4510" s="37" customFormat="1"/>
    <row r="4511" s="37" customFormat="1"/>
    <row r="4512" s="37" customFormat="1"/>
    <row r="4513" s="37" customFormat="1"/>
    <row r="4514" s="37" customFormat="1"/>
    <row r="4515" s="37" customFormat="1"/>
    <row r="4516" s="37" customFormat="1"/>
    <row r="4517" s="37" customFormat="1"/>
    <row r="4518" s="37" customFormat="1"/>
    <row r="4519" s="37" customFormat="1"/>
    <row r="4520" s="37" customFormat="1"/>
    <row r="4521" s="37" customFormat="1"/>
    <row r="4522" s="37" customFormat="1"/>
    <row r="4523" s="37" customFormat="1"/>
    <row r="4524" s="37" customFormat="1"/>
    <row r="4525" s="37" customFormat="1"/>
    <row r="4526" s="37" customFormat="1"/>
    <row r="4527" s="37" customFormat="1"/>
    <row r="4528" s="37" customFormat="1"/>
    <row r="4529" s="37" customFormat="1"/>
    <row r="4530" s="37" customFormat="1"/>
    <row r="4531" s="37" customFormat="1"/>
    <row r="4532" s="37" customFormat="1"/>
    <row r="4533" s="37" customFormat="1"/>
    <row r="4534" s="37" customFormat="1"/>
    <row r="4535" s="37" customFormat="1"/>
    <row r="4536" s="37" customFormat="1"/>
    <row r="4537" s="37" customFormat="1"/>
    <row r="4538" s="37" customFormat="1"/>
    <row r="4539" s="37" customFormat="1"/>
    <row r="4540" s="37" customFormat="1"/>
    <row r="4541" s="37" customFormat="1"/>
    <row r="4542" s="37" customFormat="1"/>
    <row r="4543" s="37" customFormat="1"/>
    <row r="4544" s="37" customFormat="1"/>
    <row r="4545" s="37" customFormat="1"/>
    <row r="4546" s="37" customFormat="1"/>
    <row r="4547" s="37" customFormat="1"/>
    <row r="4548" s="37" customFormat="1"/>
    <row r="4549" s="37" customFormat="1"/>
    <row r="4550" s="37" customFormat="1"/>
    <row r="4551" s="37" customFormat="1"/>
    <row r="4552" s="37" customFormat="1"/>
    <row r="4553" s="37" customFormat="1"/>
    <row r="4554" s="37" customFormat="1"/>
    <row r="4555" s="37" customFormat="1"/>
    <row r="4556" s="37" customFormat="1"/>
    <row r="4557" s="37" customFormat="1"/>
    <row r="4558" s="37" customFormat="1"/>
    <row r="4559" s="37" customFormat="1"/>
    <row r="4560" s="37" customFormat="1"/>
    <row r="4561" s="37" customFormat="1"/>
    <row r="4562" s="37" customFormat="1"/>
    <row r="4563" s="37" customFormat="1"/>
    <row r="4564" s="37" customFormat="1"/>
    <row r="4565" s="37" customFormat="1"/>
    <row r="4566" s="37" customFormat="1"/>
    <row r="4567" s="37" customFormat="1"/>
    <row r="4568" s="37" customFormat="1"/>
    <row r="4569" s="37" customFormat="1"/>
    <row r="4570" s="37" customFormat="1"/>
    <row r="4571" s="37" customFormat="1"/>
    <row r="4572" s="37" customFormat="1"/>
    <row r="4573" s="37" customFormat="1"/>
    <row r="4574" s="37" customFormat="1"/>
    <row r="4575" s="37" customFormat="1"/>
    <row r="4576" s="37" customFormat="1"/>
    <row r="4577" s="37" customFormat="1"/>
    <row r="4578" s="37" customFormat="1"/>
    <row r="4579" s="37" customFormat="1"/>
    <row r="4580" s="37" customFormat="1"/>
    <row r="4581" s="37" customFormat="1"/>
    <row r="4582" s="37" customFormat="1"/>
    <row r="4583" s="37" customFormat="1"/>
    <row r="4584" s="37" customFormat="1"/>
    <row r="4585" s="37" customFormat="1"/>
    <row r="4586" s="37" customFormat="1"/>
    <row r="4587" s="37" customFormat="1"/>
    <row r="4588" s="37" customFormat="1"/>
    <row r="4589" s="37" customFormat="1"/>
    <row r="4590" s="37" customFormat="1"/>
    <row r="4591" s="37" customFormat="1"/>
    <row r="4592" s="37" customFormat="1"/>
    <row r="4593" s="37" customFormat="1"/>
    <row r="4594" s="37" customFormat="1"/>
    <row r="4595" s="37" customFormat="1"/>
    <row r="4596" s="37" customFormat="1"/>
    <row r="4597" s="37" customFormat="1"/>
    <row r="4598" s="37" customFormat="1"/>
    <row r="4599" s="37" customFormat="1"/>
    <row r="4600" s="37" customFormat="1"/>
    <row r="4601" s="37" customFormat="1"/>
    <row r="4602" s="37" customFormat="1"/>
    <row r="4603" s="37" customFormat="1"/>
    <row r="4604" s="37" customFormat="1"/>
    <row r="4605" s="37" customFormat="1"/>
    <row r="4606" s="37" customFormat="1"/>
    <row r="4607" s="37" customFormat="1"/>
    <row r="4608" s="37" customFormat="1"/>
    <row r="4609" s="37" customFormat="1"/>
    <row r="4610" s="37" customFormat="1"/>
    <row r="4611" s="37" customFormat="1"/>
    <row r="4612" s="37" customFormat="1"/>
    <row r="4613" s="37" customFormat="1"/>
    <row r="4614" s="37" customFormat="1"/>
    <row r="4615" s="37" customFormat="1"/>
    <row r="4616" s="37" customFormat="1"/>
    <row r="4617" s="37" customFormat="1"/>
    <row r="4618" s="37" customFormat="1"/>
    <row r="4619" s="37" customFormat="1"/>
    <row r="4620" s="37" customFormat="1"/>
    <row r="4621" s="37" customFormat="1"/>
    <row r="4622" s="37" customFormat="1"/>
    <row r="4623" s="37" customFormat="1"/>
    <row r="4624" s="37" customFormat="1"/>
    <row r="4625" s="37" customFormat="1"/>
    <row r="4626" s="37" customFormat="1"/>
    <row r="4627" s="37" customFormat="1"/>
    <row r="4628" s="37" customFormat="1"/>
    <row r="4629" s="37" customFormat="1"/>
    <row r="4630" s="37" customFormat="1"/>
    <row r="4631" s="37" customFormat="1"/>
    <row r="4632" s="37" customFormat="1"/>
    <row r="4633" s="37" customFormat="1"/>
    <row r="4634" s="37" customFormat="1"/>
    <row r="4635" s="37" customFormat="1"/>
    <row r="4636" s="37" customFormat="1"/>
    <row r="4637" s="37" customFormat="1"/>
    <row r="4638" s="37" customFormat="1"/>
    <row r="4639" s="37" customFormat="1"/>
    <row r="4640" s="37" customFormat="1"/>
    <row r="4641" s="37" customFormat="1"/>
    <row r="4642" s="37" customFormat="1"/>
    <row r="4643" s="37" customFormat="1"/>
    <row r="4644" s="37" customFormat="1"/>
    <row r="4645" s="37" customFormat="1"/>
    <row r="4646" s="37" customFormat="1"/>
    <row r="4647" s="37" customFormat="1"/>
    <row r="4648" s="37" customFormat="1"/>
    <row r="4649" s="37" customFormat="1"/>
    <row r="4650" s="37" customFormat="1"/>
    <row r="4651" s="37" customFormat="1"/>
    <row r="4652" s="37" customFormat="1"/>
    <row r="4653" s="37" customFormat="1"/>
    <row r="4654" s="37" customFormat="1"/>
    <row r="4655" s="37" customFormat="1"/>
    <row r="4656" s="37" customFormat="1"/>
    <row r="4657" s="37" customFormat="1"/>
    <row r="4658" s="37" customFormat="1"/>
    <row r="4659" s="37" customFormat="1"/>
    <row r="4660" s="37" customFormat="1"/>
    <row r="4661" s="37" customFormat="1"/>
    <row r="4662" s="37" customFormat="1"/>
    <row r="4663" s="37" customFormat="1"/>
    <row r="4664" s="37" customFormat="1"/>
    <row r="4665" s="37" customFormat="1"/>
    <row r="4666" s="37" customFormat="1"/>
    <row r="4667" s="37" customFormat="1"/>
    <row r="4668" s="37" customFormat="1"/>
    <row r="4669" s="37" customFormat="1"/>
    <row r="4670" s="37" customFormat="1"/>
    <row r="4671" s="37" customFormat="1"/>
    <row r="4672" s="37" customFormat="1"/>
    <row r="4673" s="37" customFormat="1"/>
    <row r="4674" s="37" customFormat="1"/>
    <row r="4675" s="37" customFormat="1"/>
    <row r="4676" s="37" customFormat="1"/>
    <row r="4677" s="37" customFormat="1"/>
    <row r="4678" s="37" customFormat="1"/>
    <row r="4679" s="37" customFormat="1"/>
    <row r="4680" s="37" customFormat="1"/>
    <row r="4681" s="37" customFormat="1"/>
    <row r="4682" s="37" customFormat="1"/>
    <row r="4683" s="37" customFormat="1"/>
    <row r="4684" s="37" customFormat="1"/>
    <row r="4685" s="37" customFormat="1"/>
    <row r="4686" s="37" customFormat="1"/>
    <row r="4687" s="37" customFormat="1"/>
    <row r="4688" s="37" customFormat="1"/>
    <row r="4689" s="37" customFormat="1"/>
    <row r="4690" s="37" customFormat="1"/>
    <row r="4691" s="37" customFormat="1"/>
    <row r="4692" s="37" customFormat="1"/>
    <row r="4693" s="37" customFormat="1"/>
    <row r="4694" s="37" customFormat="1"/>
    <row r="4695" s="37" customFormat="1"/>
    <row r="4696" s="37" customFormat="1"/>
    <row r="4697" s="37" customFormat="1"/>
    <row r="4698" s="37" customFormat="1"/>
    <row r="4699" s="37" customFormat="1"/>
    <row r="4700" s="37" customFormat="1"/>
    <row r="4701" s="37" customFormat="1"/>
    <row r="4702" s="37" customFormat="1"/>
    <row r="4703" s="37" customFormat="1"/>
    <row r="4704" s="37" customFormat="1"/>
    <row r="4705" s="37" customFormat="1"/>
    <row r="4706" s="37" customFormat="1"/>
    <row r="4707" s="37" customFormat="1"/>
    <row r="4708" s="37" customFormat="1"/>
    <row r="4709" s="37" customFormat="1"/>
    <row r="4710" s="37" customFormat="1"/>
    <row r="4711" s="37" customFormat="1"/>
    <row r="4712" s="37" customFormat="1"/>
    <row r="4713" s="37" customFormat="1"/>
    <row r="4714" s="37" customFormat="1"/>
    <row r="4715" s="37" customFormat="1"/>
    <row r="4716" s="37" customFormat="1"/>
    <row r="4717" s="37" customFormat="1"/>
    <row r="4718" s="37" customFormat="1"/>
    <row r="4719" s="37" customFormat="1"/>
    <row r="4720" s="37" customFormat="1"/>
    <row r="4721" s="37" customFormat="1"/>
    <row r="4722" s="37" customFormat="1"/>
    <row r="4723" s="37" customFormat="1"/>
    <row r="4724" s="37" customFormat="1"/>
    <row r="4725" s="37" customFormat="1"/>
    <row r="4726" s="37" customFormat="1"/>
    <row r="4727" s="37" customFormat="1"/>
    <row r="4728" s="37" customFormat="1"/>
    <row r="4729" s="37" customFormat="1"/>
    <row r="4730" s="37" customFormat="1"/>
    <row r="4731" s="37" customFormat="1"/>
    <row r="4732" s="37" customFormat="1"/>
    <row r="4733" s="37" customFormat="1"/>
    <row r="4734" s="37" customFormat="1"/>
    <row r="4735" s="37" customFormat="1"/>
    <row r="4736" s="37" customFormat="1"/>
    <row r="4737" s="37" customFormat="1"/>
    <row r="4738" s="37" customFormat="1"/>
    <row r="4739" s="37" customFormat="1"/>
    <row r="4740" s="37" customFormat="1"/>
    <row r="4741" s="37" customFormat="1"/>
    <row r="4742" s="37" customFormat="1"/>
    <row r="4743" s="37" customFormat="1"/>
    <row r="4744" s="37" customFormat="1"/>
    <row r="4745" s="37" customFormat="1"/>
    <row r="4746" s="37" customFormat="1"/>
    <row r="4747" s="37" customFormat="1"/>
    <row r="4748" s="37" customFormat="1"/>
    <row r="4749" s="37" customFormat="1"/>
    <row r="4750" s="37" customFormat="1"/>
    <row r="4751" s="37" customFormat="1"/>
    <row r="4752" s="37" customFormat="1"/>
    <row r="4753" spans="1:16" s="37" customFormat="1"/>
    <row r="4754" spans="1:16" s="37" customFormat="1">
      <c r="E4754" s="30"/>
      <c r="F4754" s="30"/>
      <c r="G4754" s="30"/>
      <c r="H4754" s="30"/>
      <c r="I4754" s="30"/>
      <c r="J4754" s="30"/>
    </row>
    <row r="4755" spans="1:16" s="37" customFormat="1">
      <c r="E4755" s="30"/>
      <c r="F4755" s="30"/>
      <c r="G4755" s="30"/>
      <c r="H4755" s="30"/>
      <c r="I4755" s="30"/>
      <c r="J4755" s="30"/>
    </row>
    <row r="4756" spans="1:16" s="37" customFormat="1">
      <c r="E4756" s="30"/>
      <c r="F4756" s="30"/>
      <c r="G4756" s="30"/>
      <c r="H4756" s="30"/>
      <c r="I4756" s="30"/>
      <c r="J4756" s="30"/>
      <c r="K4756" s="30"/>
      <c r="L4756" s="30"/>
      <c r="M4756" s="30"/>
    </row>
    <row r="4757" spans="1:16" s="37" customFormat="1">
      <c r="D4757" s="61"/>
      <c r="E4757" s="30"/>
      <c r="F4757" s="30"/>
      <c r="G4757" s="30"/>
      <c r="H4757" s="30"/>
      <c r="I4757" s="30"/>
      <c r="J4757" s="30"/>
      <c r="K4757" s="30"/>
      <c r="L4757" s="30"/>
      <c r="M4757" s="30"/>
      <c r="N4757" s="30"/>
      <c r="O4757" s="30"/>
      <c r="P4757" s="30"/>
    </row>
    <row r="4758" spans="1:16" s="37" customFormat="1">
      <c r="D4758" s="61"/>
      <c r="E4758" s="30"/>
      <c r="F4758" s="30"/>
      <c r="G4758" s="30"/>
      <c r="H4758" s="30"/>
      <c r="I4758" s="30"/>
      <c r="J4758" s="30"/>
      <c r="K4758" s="30"/>
      <c r="L4758" s="30"/>
      <c r="M4758" s="30"/>
      <c r="N4758" s="30"/>
      <c r="O4758" s="30"/>
      <c r="P4758" s="30"/>
    </row>
    <row r="4759" spans="1:16" s="37" customFormat="1">
      <c r="D4759" s="61"/>
      <c r="E4759" s="30"/>
      <c r="F4759" s="30"/>
      <c r="G4759" s="30"/>
      <c r="H4759" s="30"/>
      <c r="I4759" s="30"/>
      <c r="J4759" s="30"/>
      <c r="K4759" s="30"/>
      <c r="L4759" s="30"/>
      <c r="M4759" s="30"/>
      <c r="N4759" s="30"/>
      <c r="O4759" s="30"/>
      <c r="P4759" s="30"/>
    </row>
    <row r="4760" spans="1:16" s="37" customFormat="1">
      <c r="D4760" s="61"/>
      <c r="E4760" s="30"/>
      <c r="F4760" s="30"/>
      <c r="G4760" s="30"/>
      <c r="H4760" s="30"/>
      <c r="I4760" s="30"/>
      <c r="J4760" s="30"/>
      <c r="K4760" s="30"/>
      <c r="L4760" s="30"/>
      <c r="M4760" s="30"/>
      <c r="N4760" s="30"/>
      <c r="O4760" s="30"/>
      <c r="P4760" s="30"/>
    </row>
    <row r="4761" spans="1:16" s="37" customFormat="1">
      <c r="C4761" s="35"/>
      <c r="D4761" s="61"/>
      <c r="E4761" s="30"/>
      <c r="F4761" s="30"/>
      <c r="G4761" s="30"/>
      <c r="H4761" s="30"/>
      <c r="I4761" s="30"/>
      <c r="J4761" s="30"/>
      <c r="K4761" s="30"/>
      <c r="L4761" s="30"/>
      <c r="M4761" s="30"/>
      <c r="N4761" s="30"/>
      <c r="O4761" s="30"/>
      <c r="P4761" s="30"/>
    </row>
    <row r="4762" spans="1:16" s="37" customFormat="1">
      <c r="A4762" s="30"/>
      <c r="B4762" s="30"/>
      <c r="C4762" s="35"/>
      <c r="D4762" s="61"/>
      <c r="E4762" s="30"/>
      <c r="F4762" s="30"/>
      <c r="G4762" s="30"/>
      <c r="H4762" s="30"/>
      <c r="I4762" s="30"/>
      <c r="J4762" s="30"/>
      <c r="K4762" s="30"/>
      <c r="L4762" s="30"/>
      <c r="M4762" s="30"/>
      <c r="N4762" s="30"/>
      <c r="O4762" s="30"/>
      <c r="P4762" s="30"/>
    </row>
    <row r="4763" spans="1:16" s="37" customFormat="1">
      <c r="A4763" s="30"/>
      <c r="B4763" s="30"/>
      <c r="C4763" s="35"/>
      <c r="D4763" s="61"/>
      <c r="E4763" s="30"/>
      <c r="F4763" s="30"/>
      <c r="G4763" s="30"/>
      <c r="H4763" s="30"/>
      <c r="I4763" s="30"/>
      <c r="J4763" s="30"/>
      <c r="K4763" s="30"/>
      <c r="L4763" s="30"/>
      <c r="M4763" s="30"/>
      <c r="N4763" s="30"/>
      <c r="O4763" s="30"/>
      <c r="P4763" s="30"/>
    </row>
    <row r="4764" spans="1:16" s="37" customFormat="1">
      <c r="A4764" s="30"/>
      <c r="B4764" s="30"/>
      <c r="C4764" s="35"/>
      <c r="D4764" s="61"/>
      <c r="E4764" s="30"/>
      <c r="F4764" s="30"/>
      <c r="G4764" s="30"/>
      <c r="H4764" s="30"/>
      <c r="I4764" s="30"/>
      <c r="J4764" s="30"/>
      <c r="K4764" s="30"/>
      <c r="L4764" s="30"/>
      <c r="M4764" s="30"/>
      <c r="N4764" s="30"/>
      <c r="O4764" s="30"/>
      <c r="P4764" s="30"/>
    </row>
    <row r="4765" spans="1:16" s="37" customFormat="1">
      <c r="A4765" s="30"/>
      <c r="B4765" s="30"/>
      <c r="C4765" s="35"/>
      <c r="D4765" s="61"/>
      <c r="E4765" s="30"/>
      <c r="F4765" s="30"/>
      <c r="G4765" s="30"/>
      <c r="H4765" s="30"/>
      <c r="I4765" s="30"/>
      <c r="J4765" s="30"/>
      <c r="K4765" s="30"/>
      <c r="L4765" s="30"/>
      <c r="M4765" s="30"/>
      <c r="N4765" s="30"/>
      <c r="O4765" s="30"/>
      <c r="P4765" s="30"/>
    </row>
    <row r="4766" spans="1:16" s="37" customFormat="1">
      <c r="A4766" s="30"/>
      <c r="B4766" s="30"/>
      <c r="C4766" s="35"/>
      <c r="D4766" s="61"/>
      <c r="E4766" s="30"/>
      <c r="F4766" s="30"/>
      <c r="G4766" s="30"/>
      <c r="H4766" s="30"/>
      <c r="I4766" s="30"/>
      <c r="J4766" s="30"/>
      <c r="K4766" s="30"/>
      <c r="L4766" s="30"/>
      <c r="M4766" s="30"/>
      <c r="N4766" s="30"/>
      <c r="O4766" s="30"/>
      <c r="P4766" s="30"/>
    </row>
  </sheetData>
  <sheetProtection algorithmName="SHA-512" hashValue="vANsScHgvg5OVkR4i7Y1bPwfyvjOMaYom247XkTRQVCKWrb3JaZKbZkJoANje3h+96i1WSF83oZmMBuy8s55og==" saltValue="IGkkWJ694zDkpGzYBMiULA==" spinCount="100000" sheet="1" selectLockedCells="1" selectUnlockedCells="1"/>
  <mergeCells count="10">
    <mergeCell ref="A1:B1"/>
    <mergeCell ref="E41:P41"/>
    <mergeCell ref="E26:P26"/>
    <mergeCell ref="E27:P27"/>
    <mergeCell ref="E28:P28"/>
    <mergeCell ref="E29:P29"/>
    <mergeCell ref="E30:P30"/>
    <mergeCell ref="E31:P31"/>
    <mergeCell ref="E32:P32"/>
    <mergeCell ref="E33:P33"/>
  </mergeCells>
  <printOptions horizontalCentered="1"/>
  <pageMargins left="0.11811023622047245" right="0.11811023622047245" top="0.19685039370078741" bottom="0.19685039370078741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theme="8" tint="-0.499984740745262"/>
    <pageSetUpPr fitToPage="1"/>
  </sheetPr>
  <dimension ref="A1:AH425"/>
  <sheetViews>
    <sheetView showGridLines="0" view="pageBreakPreview" zoomScaleNormal="100" zoomScaleSheetLayoutView="100" workbookViewId="0">
      <pane ySplit="8" topLeftCell="A9" activePane="bottomLeft" state="frozen"/>
      <selection activeCell="C22" sqref="C22:H22"/>
      <selection pane="bottomLeft" activeCell="C1" sqref="C1:H2"/>
    </sheetView>
  </sheetViews>
  <sheetFormatPr defaultRowHeight="15"/>
  <cols>
    <col min="1" max="1" width="15.7109375" customWidth="1"/>
    <col min="2" max="2" width="38.7109375" customWidth="1"/>
    <col min="3" max="5" width="7" style="2" customWidth="1"/>
    <col min="6" max="8" width="7" customWidth="1"/>
    <col min="9" max="9" width="2.7109375" customWidth="1"/>
    <col min="10" max="10" width="2.7109375" hidden="1" customWidth="1"/>
    <col min="11" max="20" width="2.7109375" style="5" hidden="1" customWidth="1"/>
    <col min="21" max="22" width="10.7109375" style="5" hidden="1" customWidth="1"/>
    <col min="23" max="23" width="10.7109375" style="5" customWidth="1"/>
    <col min="24" max="24" width="59.42578125" style="6" customWidth="1"/>
    <col min="25" max="61" width="10.7109375" customWidth="1"/>
  </cols>
  <sheetData>
    <row r="1" spans="1:34" ht="18" customHeight="1">
      <c r="A1" s="405">
        <f>116-U1</f>
        <v>100</v>
      </c>
      <c r="B1" s="403" t="s">
        <v>37</v>
      </c>
      <c r="C1" s="389"/>
      <c r="D1" s="389"/>
      <c r="E1" s="389"/>
      <c r="F1" s="389"/>
      <c r="G1" s="389"/>
      <c r="H1" s="390"/>
      <c r="J1" s="388"/>
      <c r="K1" s="209"/>
      <c r="U1" s="210">
        <f>SUM(U2:U117)</f>
        <v>16</v>
      </c>
      <c r="X1" s="21"/>
      <c r="Y1" s="21"/>
      <c r="Z1" s="21"/>
      <c r="AA1" s="21"/>
      <c r="AB1" s="21"/>
      <c r="AC1" s="21"/>
      <c r="AD1" s="21"/>
      <c r="AE1" s="21"/>
      <c r="AF1" s="21"/>
      <c r="AG1" s="21"/>
    </row>
    <row r="2" spans="1:34" ht="18" customHeight="1">
      <c r="A2" s="406"/>
      <c r="B2" s="404"/>
      <c r="C2" s="389"/>
      <c r="D2" s="389"/>
      <c r="E2" s="389"/>
      <c r="F2" s="389"/>
      <c r="G2" s="389"/>
      <c r="H2" s="390"/>
      <c r="J2" s="388"/>
      <c r="K2" s="24"/>
      <c r="U2" s="9">
        <f>COUNTA(C1)</f>
        <v>0</v>
      </c>
      <c r="AH2" s="21"/>
    </row>
    <row r="3" spans="1:34" ht="3" customHeight="1">
      <c r="A3" s="391"/>
      <c r="B3" s="391"/>
      <c r="C3" s="391"/>
      <c r="D3" s="391"/>
      <c r="E3" s="391"/>
      <c r="F3" s="391"/>
      <c r="G3" s="391"/>
      <c r="H3" s="391"/>
    </row>
    <row r="4" spans="1:34" s="1" customFormat="1" ht="15" customHeight="1">
      <c r="A4" s="398" t="s">
        <v>1057</v>
      </c>
      <c r="B4" s="399"/>
      <c r="C4" s="396"/>
      <c r="D4" s="397"/>
      <c r="E4" s="396"/>
      <c r="F4" s="397"/>
      <c r="G4" s="396"/>
      <c r="H4" s="397"/>
      <c r="K4" s="7"/>
      <c r="L4" s="7"/>
      <c r="M4" s="7"/>
      <c r="N4" s="7"/>
      <c r="O4" s="7"/>
      <c r="P4" s="7"/>
      <c r="Q4" s="7"/>
      <c r="R4" s="7"/>
      <c r="S4" s="7"/>
      <c r="T4" s="7"/>
      <c r="U4" s="9">
        <f>COUNTA(C4:H4)</f>
        <v>0</v>
      </c>
      <c r="V4" s="7"/>
      <c r="W4" s="7"/>
      <c r="X4" s="8"/>
      <c r="AH4" s="21"/>
    </row>
    <row r="5" spans="1:34" s="1" customFormat="1" ht="15" customHeight="1">
      <c r="A5" s="71"/>
      <c r="B5" s="72" t="s">
        <v>0</v>
      </c>
      <c r="C5" s="392" t="s">
        <v>1</v>
      </c>
      <c r="D5" s="392"/>
      <c r="E5" s="392"/>
      <c r="F5" s="392"/>
      <c r="G5" s="392"/>
      <c r="H5" s="392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34" s="1" customFormat="1" ht="15" customHeight="1">
      <c r="A6" s="71" t="s">
        <v>39</v>
      </c>
      <c r="B6" s="75"/>
      <c r="C6" s="290"/>
      <c r="D6" s="291"/>
      <c r="E6" s="291"/>
      <c r="F6" s="291"/>
      <c r="G6" s="291"/>
      <c r="H6" s="292"/>
      <c r="K6" s="211"/>
      <c r="L6" s="211"/>
      <c r="M6" s="211"/>
      <c r="N6" s="211"/>
      <c r="O6" s="211"/>
      <c r="P6" s="211"/>
      <c r="Q6" s="211"/>
      <c r="R6" s="211"/>
      <c r="S6" s="211"/>
      <c r="T6" s="211"/>
      <c r="U6" s="9">
        <f>COUNTA(B6:H6)</f>
        <v>0</v>
      </c>
      <c r="V6" s="211"/>
      <c r="W6" s="7"/>
      <c r="X6" s="8"/>
    </row>
    <row r="7" spans="1:34" s="1" customFormat="1" ht="15" customHeight="1">
      <c r="A7" s="71" t="s">
        <v>40</v>
      </c>
      <c r="B7" s="73"/>
      <c r="C7" s="290"/>
      <c r="D7" s="291"/>
      <c r="E7" s="291"/>
      <c r="F7" s="291"/>
      <c r="G7" s="291"/>
      <c r="H7" s="292"/>
      <c r="K7" s="211"/>
      <c r="L7" s="211"/>
      <c r="M7" s="211"/>
      <c r="N7" s="211"/>
      <c r="O7" s="211"/>
      <c r="P7" s="211"/>
      <c r="Q7" s="211"/>
      <c r="R7" s="211"/>
      <c r="S7" s="211"/>
      <c r="T7" s="211"/>
      <c r="U7" s="9">
        <f>COUNTA(B7:H7)</f>
        <v>0</v>
      </c>
      <c r="V7" s="211"/>
      <c r="W7" s="7"/>
      <c r="X7" s="8"/>
      <c r="Y7" s="212"/>
    </row>
    <row r="8" spans="1:34" ht="3" customHeight="1">
      <c r="A8" s="400"/>
      <c r="B8" s="400"/>
      <c r="C8" s="400"/>
      <c r="D8" s="400"/>
      <c r="E8" s="400"/>
      <c r="F8" s="400"/>
      <c r="G8" s="400"/>
      <c r="H8" s="400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34" s="1" customFormat="1" ht="15" customHeight="1">
      <c r="A9" s="213" t="s">
        <v>18</v>
      </c>
      <c r="B9" s="401"/>
      <c r="C9" s="401"/>
      <c r="D9" s="401"/>
      <c r="E9" s="401"/>
      <c r="F9" s="401"/>
      <c r="G9" s="401"/>
      <c r="H9" s="402"/>
      <c r="K9" s="211"/>
      <c r="L9" s="211"/>
      <c r="M9" s="211"/>
      <c r="N9" s="211"/>
      <c r="O9" s="211"/>
      <c r="P9" s="211"/>
      <c r="Q9" s="211"/>
      <c r="R9" s="211"/>
      <c r="S9" s="211"/>
      <c r="T9" s="211"/>
      <c r="U9" s="9">
        <f>COUNTA(B9)</f>
        <v>0</v>
      </c>
      <c r="V9" s="211"/>
      <c r="W9" s="7"/>
      <c r="X9" s="8"/>
    </row>
    <row r="10" spans="1:34" ht="3" customHeight="1" thickBot="1">
      <c r="A10" s="37"/>
      <c r="B10" s="37"/>
      <c r="C10" s="214"/>
      <c r="D10" s="214"/>
      <c r="E10" s="214"/>
      <c r="F10" s="37"/>
      <c r="G10" s="37"/>
      <c r="H10" s="37"/>
    </row>
    <row r="11" spans="1:34" s="1" customFormat="1" ht="15" customHeight="1" thickBot="1">
      <c r="A11" s="312" t="s">
        <v>556</v>
      </c>
      <c r="B11" s="313"/>
      <c r="C11" s="313"/>
      <c r="D11" s="313"/>
      <c r="E11" s="313"/>
      <c r="F11" s="313"/>
      <c r="G11" s="313"/>
      <c r="H11" s="314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8"/>
    </row>
    <row r="12" spans="1:34" ht="3" customHeight="1">
      <c r="A12" s="411"/>
      <c r="B12" s="412"/>
      <c r="C12" s="412"/>
      <c r="D12" s="412"/>
      <c r="E12" s="412"/>
      <c r="F12" s="412"/>
      <c r="G12" s="412"/>
      <c r="H12" s="413"/>
    </row>
    <row r="13" spans="1:34" ht="14.45" customHeight="1">
      <c r="A13" s="414"/>
      <c r="B13" s="414"/>
      <c r="C13" s="415">
        <f>B7</f>
        <v>0</v>
      </c>
      <c r="D13" s="415"/>
      <c r="E13" s="415">
        <f>C7</f>
        <v>0</v>
      </c>
      <c r="F13" s="415"/>
      <c r="G13" s="415" t="s">
        <v>557</v>
      </c>
      <c r="H13" s="415"/>
      <c r="K13" s="215"/>
    </row>
    <row r="14" spans="1:34" ht="14.45" customHeight="1">
      <c r="A14" s="282" t="s">
        <v>558</v>
      </c>
      <c r="B14" s="282"/>
      <c r="C14" s="416"/>
      <c r="D14" s="417"/>
      <c r="E14" s="416"/>
      <c r="F14" s="417"/>
      <c r="G14" s="416"/>
      <c r="H14" s="417"/>
      <c r="I14" s="216" t="str">
        <f>CONCATENATE(IF(C14&gt;E14,1,""),IF(C14&lt;E14,-1,""))</f>
        <v/>
      </c>
      <c r="J14" s="216"/>
      <c r="K14" s="9"/>
      <c r="L14" s="9"/>
      <c r="M14" s="9"/>
      <c r="U14" s="9">
        <f>COUNTA(C14:H14)</f>
        <v>0</v>
      </c>
    </row>
    <row r="15" spans="1:34" ht="14.45" customHeight="1">
      <c r="A15" s="282" t="s">
        <v>559</v>
      </c>
      <c r="B15" s="282"/>
      <c r="C15" s="416"/>
      <c r="D15" s="417"/>
      <c r="E15" s="416"/>
      <c r="F15" s="417"/>
      <c r="G15" s="416"/>
      <c r="H15" s="417"/>
      <c r="I15" s="216" t="str">
        <f t="shared" ref="I15:I18" si="0">CONCATENATE(IF(C15&gt;E15,1,""),IF(C15&lt;E15,-1,""))</f>
        <v/>
      </c>
      <c r="J15" s="216"/>
      <c r="K15" s="9"/>
      <c r="L15" s="9"/>
      <c r="M15" s="9"/>
      <c r="U15" s="9">
        <f>COUNTA(C15:H15)</f>
        <v>0</v>
      </c>
    </row>
    <row r="16" spans="1:34" ht="14.45" customHeight="1">
      <c r="A16" s="282" t="s">
        <v>560</v>
      </c>
      <c r="B16" s="282"/>
      <c r="C16" s="416"/>
      <c r="D16" s="417"/>
      <c r="E16" s="416"/>
      <c r="F16" s="417"/>
      <c r="G16" s="416"/>
      <c r="H16" s="417"/>
      <c r="I16" s="216" t="str">
        <f t="shared" si="0"/>
        <v/>
      </c>
      <c r="J16" s="216">
        <v>25</v>
      </c>
      <c r="K16" s="9"/>
      <c r="L16" s="9"/>
      <c r="M16" s="9"/>
      <c r="U16" s="9">
        <f>COUNTA(C16:H16)</f>
        <v>0</v>
      </c>
    </row>
    <row r="17" spans="1:24" ht="14.45" customHeight="1">
      <c r="A17" s="282" t="s">
        <v>561</v>
      </c>
      <c r="B17" s="282"/>
      <c r="C17" s="418">
        <v>0</v>
      </c>
      <c r="D17" s="419"/>
      <c r="E17" s="418">
        <v>0</v>
      </c>
      <c r="F17" s="419"/>
      <c r="G17" s="420">
        <v>0</v>
      </c>
      <c r="H17" s="421"/>
      <c r="I17" s="216" t="str">
        <f t="shared" si="0"/>
        <v/>
      </c>
      <c r="J17" s="216"/>
      <c r="K17" s="9"/>
      <c r="L17" s="9"/>
      <c r="M17" s="9"/>
      <c r="U17" s="9">
        <f>COUNTA(C17:H17)</f>
        <v>3</v>
      </c>
    </row>
    <row r="18" spans="1:24" ht="14.45" customHeight="1">
      <c r="A18" s="282" t="s">
        <v>562</v>
      </c>
      <c r="B18" s="282"/>
      <c r="C18" s="418">
        <v>0</v>
      </c>
      <c r="D18" s="419"/>
      <c r="E18" s="418">
        <v>0</v>
      </c>
      <c r="F18" s="419"/>
      <c r="G18" s="420">
        <v>0</v>
      </c>
      <c r="H18" s="421"/>
      <c r="I18" s="216" t="str">
        <f t="shared" si="0"/>
        <v/>
      </c>
      <c r="J18" s="216"/>
      <c r="K18" s="9"/>
      <c r="L18" s="9"/>
      <c r="M18" s="9"/>
      <c r="U18" s="9">
        <f>COUNTA(C18:H18)</f>
        <v>3</v>
      </c>
    </row>
    <row r="19" spans="1:24" ht="14.45" customHeight="1">
      <c r="A19" s="282" t="s">
        <v>563</v>
      </c>
      <c r="B19" s="282"/>
      <c r="C19" s="422">
        <f>SUM(C14:D18)</f>
        <v>0</v>
      </c>
      <c r="D19" s="422"/>
      <c r="E19" s="422">
        <f>SUM(E14:F18)</f>
        <v>0</v>
      </c>
      <c r="F19" s="423"/>
      <c r="G19" s="424" t="str">
        <f>IF(COUNTBLANK(G14)&gt;0,"",CONCATENATE(QUOTIENT(SUM(G14:H18),60),"h ",MOD(SUM(G14:H18),60),"min"))</f>
        <v/>
      </c>
      <c r="H19" s="425"/>
    </row>
    <row r="20" spans="1:24" ht="14.45" customHeight="1">
      <c r="A20" s="428" t="s">
        <v>564</v>
      </c>
      <c r="B20" s="428"/>
      <c r="C20" s="429" t="str">
        <f>IF(COUNTBLANK(C14)&gt;0,"",COUNTIF(I14:I18,1))</f>
        <v/>
      </c>
      <c r="D20" s="430"/>
      <c r="E20" s="430" t="str">
        <f>IF(COUNTBLANK(E14)&gt;0,"",COUNTIF(I14:I18,-1))</f>
        <v/>
      </c>
      <c r="F20" s="430"/>
      <c r="G20" s="426"/>
      <c r="H20" s="427"/>
      <c r="M20" s="217"/>
      <c r="N20" s="217"/>
    </row>
    <row r="21" spans="1:24" s="1" customFormat="1" ht="14.45" customHeight="1">
      <c r="A21" s="434" t="s">
        <v>691</v>
      </c>
      <c r="B21" s="434"/>
      <c r="C21" s="418">
        <v>0</v>
      </c>
      <c r="D21" s="419"/>
      <c r="E21" s="419">
        <v>0</v>
      </c>
      <c r="F21" s="440"/>
      <c r="G21" s="420">
        <v>0</v>
      </c>
      <c r="H21" s="421"/>
      <c r="K21" s="208"/>
      <c r="L21" s="9"/>
      <c r="M21" s="7"/>
      <c r="N21" s="7"/>
      <c r="O21" s="7"/>
      <c r="P21" s="7"/>
      <c r="Q21" s="7"/>
      <c r="R21" s="7"/>
      <c r="S21" s="7"/>
      <c r="T21" s="7"/>
      <c r="U21" s="9">
        <f>COUNTA(C21:H21)</f>
        <v>3</v>
      </c>
      <c r="V21" s="7"/>
      <c r="W21" s="7"/>
      <c r="X21" s="8"/>
    </row>
    <row r="22" spans="1:24" s="218" customFormat="1" ht="14.45" customHeight="1">
      <c r="A22" s="435" t="s">
        <v>690</v>
      </c>
      <c r="B22" s="435"/>
      <c r="C22" s="441"/>
      <c r="D22" s="442"/>
      <c r="E22" s="441"/>
      <c r="F22" s="442"/>
      <c r="G22" s="441"/>
      <c r="H22" s="442"/>
      <c r="K22" s="215"/>
      <c r="L22" s="219"/>
      <c r="M22" s="219"/>
      <c r="N22" s="219"/>
      <c r="O22" s="219"/>
      <c r="P22" s="219"/>
      <c r="Q22" s="219"/>
      <c r="R22" s="219"/>
      <c r="S22" s="219"/>
      <c r="T22" s="219"/>
      <c r="U22" s="9">
        <f>COUNTA(C22:H22)</f>
        <v>0</v>
      </c>
      <c r="V22" s="219"/>
      <c r="W22" s="219"/>
      <c r="X22" s="220"/>
    </row>
    <row r="23" spans="1:24" ht="14.45" customHeight="1">
      <c r="A23" s="428" t="s">
        <v>565</v>
      </c>
      <c r="B23" s="428"/>
      <c r="C23" s="436"/>
      <c r="D23" s="437"/>
      <c r="E23" s="438"/>
      <c r="F23" s="436"/>
      <c r="G23" s="437"/>
      <c r="H23" s="438"/>
      <c r="K23" s="215"/>
      <c r="U23" s="9">
        <f>COUNTA(C23:H23)</f>
        <v>0</v>
      </c>
    </row>
    <row r="24" spans="1:24" ht="14.45" customHeight="1">
      <c r="A24" s="282" t="s">
        <v>692</v>
      </c>
      <c r="B24" s="282"/>
      <c r="C24" s="439" t="str">
        <f>IF('SK3'!C22&lt;&gt;"","TAK","NIE")</f>
        <v>NIE</v>
      </c>
      <c r="D24" s="439"/>
      <c r="E24" s="439" t="str">
        <f>IF(SK2_a!C15&lt;&gt;"","TAK","NIE")</f>
        <v>NIE</v>
      </c>
      <c r="F24" s="439"/>
      <c r="G24" s="439" t="str">
        <f>IF('SK4'!C15&lt;&gt;"","TAK","NIE")</f>
        <v>NIE</v>
      </c>
      <c r="H24" s="439"/>
      <c r="K24" s="21"/>
      <c r="U24" s="9">
        <f>COUNTA(C24:H24)</f>
        <v>3</v>
      </c>
    </row>
    <row r="25" spans="1:24" ht="3" customHeight="1" thickBot="1">
      <c r="A25" s="431"/>
      <c r="B25" s="432"/>
      <c r="C25" s="432"/>
      <c r="D25" s="432"/>
      <c r="E25" s="432"/>
      <c r="F25" s="432"/>
      <c r="G25" s="432"/>
      <c r="H25" s="433"/>
    </row>
    <row r="26" spans="1:24" s="1" customFormat="1" ht="15" customHeight="1" thickBot="1">
      <c r="A26" s="322" t="s">
        <v>34</v>
      </c>
      <c r="B26" s="323"/>
      <c r="C26" s="323"/>
      <c r="D26" s="323"/>
      <c r="E26" s="323"/>
      <c r="F26" s="323"/>
      <c r="G26" s="323"/>
      <c r="H26" s="324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8"/>
    </row>
    <row r="27" spans="1:24" ht="3" customHeight="1">
      <c r="A27" s="325"/>
      <c r="B27" s="326"/>
      <c r="C27" s="326"/>
      <c r="D27" s="326"/>
      <c r="E27" s="326"/>
      <c r="F27" s="326"/>
      <c r="G27" s="326"/>
      <c r="H27" s="327"/>
    </row>
    <row r="28" spans="1:24" s="1" customFormat="1" ht="15" customHeight="1">
      <c r="A28" s="76" t="s">
        <v>64</v>
      </c>
      <c r="B28" s="76" t="s">
        <v>2</v>
      </c>
      <c r="C28" s="407" t="s">
        <v>13</v>
      </c>
      <c r="D28" s="408"/>
      <c r="E28" s="409"/>
      <c r="F28" s="76" t="s">
        <v>3</v>
      </c>
      <c r="G28" s="410" t="s">
        <v>156</v>
      </c>
      <c r="H28" s="410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8"/>
    </row>
    <row r="29" spans="1:24" s="1" customFormat="1" ht="14.45" customHeight="1">
      <c r="A29" s="221" t="s">
        <v>14</v>
      </c>
      <c r="B29" s="130"/>
      <c r="C29" s="290"/>
      <c r="D29" s="291"/>
      <c r="E29" s="292"/>
      <c r="F29" s="67"/>
      <c r="G29" s="293">
        <f>8-D49*0.5+SUM(D51:D53)</f>
        <v>8</v>
      </c>
      <c r="H29" s="293"/>
      <c r="K29" s="211"/>
      <c r="L29" s="7"/>
      <c r="M29" s="7"/>
      <c r="N29" s="7"/>
      <c r="O29" s="7"/>
      <c r="P29" s="7"/>
      <c r="Q29" s="7"/>
      <c r="R29" s="7"/>
      <c r="S29" s="7"/>
      <c r="T29" s="7"/>
      <c r="U29" s="9">
        <f>COUNTA(B29:F29)</f>
        <v>0</v>
      </c>
      <c r="V29" s="7"/>
      <c r="W29" s="7"/>
      <c r="X29" s="8"/>
    </row>
    <row r="30" spans="1:24" s="1" customFormat="1" ht="14.45" customHeight="1">
      <c r="A30" s="221" t="s">
        <v>15</v>
      </c>
      <c r="B30" s="130"/>
      <c r="C30" s="290"/>
      <c r="D30" s="291"/>
      <c r="E30" s="292"/>
      <c r="F30" s="67"/>
      <c r="G30" s="340">
        <f>8-SUM(E49:E50)*0.5+SUM(E51:E53)</f>
        <v>8</v>
      </c>
      <c r="H30" s="340"/>
      <c r="K30" s="211"/>
      <c r="L30" s="7"/>
      <c r="M30" s="7"/>
      <c r="N30" s="7"/>
      <c r="O30" s="7"/>
      <c r="P30" s="7"/>
      <c r="Q30" s="7"/>
      <c r="R30" s="7"/>
      <c r="S30" s="7"/>
      <c r="T30" s="7"/>
      <c r="U30" s="9">
        <f t="shared" ref="U30:U32" si="1">COUNTA(B30:F30)</f>
        <v>0</v>
      </c>
      <c r="V30" s="7"/>
      <c r="W30" s="7"/>
      <c r="X30" s="8"/>
    </row>
    <row r="31" spans="1:24" s="1" customFormat="1" ht="14.45" customHeight="1">
      <c r="A31" s="221" t="s">
        <v>63</v>
      </c>
      <c r="B31" s="130"/>
      <c r="C31" s="290"/>
      <c r="D31" s="291"/>
      <c r="E31" s="292"/>
      <c r="F31" s="67"/>
      <c r="G31" s="310" t="str">
        <f>IF(C40="brak spikera licencjonowanego","br SP","")</f>
        <v/>
      </c>
      <c r="H31" s="311"/>
      <c r="K31" s="211"/>
      <c r="L31" s="7"/>
      <c r="M31" s="7"/>
      <c r="N31" s="7"/>
      <c r="O31" s="7"/>
      <c r="P31" s="7"/>
      <c r="Q31" s="7"/>
      <c r="R31" s="7"/>
      <c r="S31" s="7"/>
      <c r="T31" s="7"/>
      <c r="U31" s="9">
        <f t="shared" si="1"/>
        <v>0</v>
      </c>
      <c r="V31" s="7"/>
      <c r="W31" s="7"/>
      <c r="X31" s="8"/>
    </row>
    <row r="32" spans="1:24" s="1" customFormat="1" ht="14.45" customHeight="1">
      <c r="A32" s="221" t="s">
        <v>555</v>
      </c>
      <c r="B32" s="130"/>
      <c r="C32" s="290"/>
      <c r="D32" s="291"/>
      <c r="E32" s="292"/>
      <c r="F32" s="67"/>
      <c r="G32" s="320"/>
      <c r="H32" s="321"/>
      <c r="K32" s="211"/>
      <c r="L32" s="7"/>
      <c r="M32" s="7"/>
      <c r="N32" s="7"/>
      <c r="O32" s="7"/>
      <c r="P32" s="7"/>
      <c r="Q32" s="7"/>
      <c r="R32" s="7"/>
      <c r="S32" s="7"/>
      <c r="T32" s="7"/>
      <c r="U32" s="9">
        <f t="shared" si="1"/>
        <v>0</v>
      </c>
      <c r="V32" s="7"/>
      <c r="W32" s="7"/>
      <c r="X32" s="8"/>
    </row>
    <row r="33" spans="1:34" s="1" customFormat="1" ht="14.45" customHeight="1">
      <c r="A33" s="221" t="s">
        <v>554</v>
      </c>
      <c r="B33" s="130"/>
      <c r="C33" s="290"/>
      <c r="D33" s="291"/>
      <c r="E33" s="292"/>
      <c r="F33" s="222" t="s">
        <v>475</v>
      </c>
      <c r="G33" s="338"/>
      <c r="H33" s="339"/>
      <c r="K33" s="211"/>
      <c r="L33" s="7"/>
      <c r="M33" s="7"/>
      <c r="N33" s="7"/>
      <c r="O33" s="7"/>
      <c r="P33" s="7"/>
      <c r="Q33" s="7"/>
      <c r="R33" s="7"/>
      <c r="S33" s="7"/>
      <c r="T33" s="7"/>
      <c r="U33" s="9">
        <f>COUNTA(B33:E33)</f>
        <v>0</v>
      </c>
      <c r="V33" s="7"/>
      <c r="W33" s="7"/>
      <c r="X33" s="8"/>
    </row>
    <row r="34" spans="1:34" ht="3" customHeight="1" thickBot="1">
      <c r="A34" s="393"/>
      <c r="B34" s="394"/>
      <c r="C34" s="394"/>
      <c r="D34" s="394"/>
      <c r="E34" s="394"/>
      <c r="F34" s="394"/>
      <c r="G34" s="394"/>
      <c r="H34" s="395"/>
    </row>
    <row r="35" spans="1:34" s="1" customFormat="1" ht="15" customHeight="1" thickBot="1">
      <c r="A35" s="322" t="s">
        <v>232</v>
      </c>
      <c r="B35" s="323"/>
      <c r="C35" s="323"/>
      <c r="D35" s="323"/>
      <c r="E35" s="323"/>
      <c r="F35" s="323"/>
      <c r="G35" s="323"/>
      <c r="H35" s="324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8"/>
      <c r="AH35"/>
    </row>
    <row r="36" spans="1:34" ht="3" customHeight="1">
      <c r="A36" s="325"/>
      <c r="B36" s="326"/>
      <c r="C36" s="326"/>
      <c r="D36" s="326"/>
      <c r="E36" s="326"/>
      <c r="F36" s="326"/>
      <c r="G36" s="326"/>
      <c r="H36" s="327"/>
    </row>
    <row r="37" spans="1:34" s="1" customFormat="1" ht="14.45" customHeight="1">
      <c r="A37" s="299" t="s">
        <v>1409</v>
      </c>
      <c r="B37" s="299"/>
      <c r="C37" s="283"/>
      <c r="D37" s="283"/>
      <c r="E37" s="283"/>
      <c r="F37" s="283"/>
      <c r="G37" s="283"/>
      <c r="H37" s="283"/>
      <c r="K37" s="223"/>
      <c r="L37" s="224"/>
      <c r="M37" s="7"/>
      <c r="N37" s="7"/>
      <c r="O37" s="7"/>
      <c r="P37" s="7"/>
      <c r="Q37" s="7"/>
      <c r="R37" s="7"/>
      <c r="S37" s="7"/>
      <c r="T37" s="7"/>
      <c r="U37" s="9">
        <f t="shared" ref="U37:U38" si="2">COUNTA(C37:H37)</f>
        <v>0</v>
      </c>
      <c r="V37" s="7"/>
      <c r="W37" s="7"/>
      <c r="X37" s="8"/>
    </row>
    <row r="38" spans="1:34" s="1" customFormat="1" ht="14.45" customHeight="1">
      <c r="A38" s="299" t="s">
        <v>1451</v>
      </c>
      <c r="B38" s="299"/>
      <c r="C38" s="303"/>
      <c r="D38" s="303"/>
      <c r="E38" s="303"/>
      <c r="F38" s="303"/>
      <c r="G38" s="303"/>
      <c r="H38" s="303"/>
      <c r="K38" s="208"/>
      <c r="L38" s="9"/>
      <c r="M38" s="7"/>
      <c r="N38" s="7"/>
      <c r="O38" s="7"/>
      <c r="P38" s="7"/>
      <c r="Q38" s="7"/>
      <c r="R38" s="7"/>
      <c r="S38" s="7"/>
      <c r="T38" s="7"/>
      <c r="U38" s="9">
        <f t="shared" si="2"/>
        <v>0</v>
      </c>
      <c r="V38" s="7"/>
      <c r="W38" s="7"/>
      <c r="X38" s="8"/>
    </row>
    <row r="39" spans="1:34" s="1" customFormat="1" ht="14.45" customHeight="1">
      <c r="A39" s="299" t="s">
        <v>1406</v>
      </c>
      <c r="B39" s="299"/>
      <c r="C39" s="303"/>
      <c r="D39" s="303"/>
      <c r="E39" s="303"/>
      <c r="F39" s="303"/>
      <c r="G39" s="303"/>
      <c r="H39" s="303"/>
      <c r="K39" s="208"/>
      <c r="L39" s="9"/>
      <c r="M39" s="7"/>
      <c r="N39" s="7"/>
      <c r="O39" s="7"/>
      <c r="P39" s="7"/>
      <c r="Q39" s="7"/>
      <c r="R39" s="7"/>
      <c r="S39" s="7"/>
      <c r="T39" s="7"/>
      <c r="U39" s="9">
        <f t="shared" ref="U39:U45" si="3">COUNTA(C39:H39)</f>
        <v>0</v>
      </c>
      <c r="V39" s="7"/>
      <c r="W39" s="7"/>
      <c r="X39" s="8"/>
    </row>
    <row r="40" spans="1:34" s="1" customFormat="1" ht="14.45" customHeight="1">
      <c r="A40" s="299" t="s">
        <v>1407</v>
      </c>
      <c r="B40" s="299"/>
      <c r="C40" s="303"/>
      <c r="D40" s="303"/>
      <c r="E40" s="303"/>
      <c r="F40" s="303"/>
      <c r="G40" s="303"/>
      <c r="H40" s="303"/>
      <c r="K40" s="208"/>
      <c r="L40" s="9"/>
      <c r="M40" s="7"/>
      <c r="N40" s="7"/>
      <c r="O40" s="7"/>
      <c r="P40" s="7"/>
      <c r="Q40" s="7"/>
      <c r="R40" s="7"/>
      <c r="S40" s="7"/>
      <c r="T40" s="7"/>
      <c r="U40" s="9">
        <f t="shared" si="3"/>
        <v>0</v>
      </c>
      <c r="V40" s="7"/>
      <c r="W40" s="7"/>
      <c r="X40" s="8"/>
      <c r="AH40"/>
    </row>
    <row r="41" spans="1:34" s="1" customFormat="1" ht="14.45" customHeight="1">
      <c r="A41" s="297" t="s">
        <v>1405</v>
      </c>
      <c r="B41" s="297"/>
      <c r="C41" s="298"/>
      <c r="D41" s="298"/>
      <c r="E41" s="298"/>
      <c r="F41" s="298"/>
      <c r="G41" s="298"/>
      <c r="H41" s="298"/>
      <c r="K41" s="208"/>
      <c r="L41" s="9"/>
      <c r="M41" s="7"/>
      <c r="N41" s="7"/>
      <c r="O41" s="7"/>
      <c r="P41" s="7"/>
      <c r="Q41" s="7"/>
      <c r="R41" s="7"/>
      <c r="S41" s="7"/>
      <c r="T41" s="7"/>
      <c r="U41" s="9">
        <f t="shared" si="3"/>
        <v>0</v>
      </c>
      <c r="V41" s="7"/>
      <c r="W41" s="7"/>
      <c r="X41" s="8"/>
      <c r="AH41"/>
    </row>
    <row r="42" spans="1:34" s="1" customFormat="1" ht="14.45" customHeight="1">
      <c r="A42" s="297" t="s">
        <v>1408</v>
      </c>
      <c r="B42" s="297"/>
      <c r="C42" s="298"/>
      <c r="D42" s="298"/>
      <c r="E42" s="298"/>
      <c r="F42" s="298"/>
      <c r="G42" s="298"/>
      <c r="H42" s="298"/>
      <c r="K42" s="208"/>
      <c r="L42" s="9"/>
      <c r="M42" s="7"/>
      <c r="N42" s="7"/>
      <c r="O42" s="7"/>
      <c r="P42" s="7"/>
      <c r="Q42" s="7"/>
      <c r="R42" s="7"/>
      <c r="S42" s="7"/>
      <c r="T42" s="7"/>
      <c r="U42" s="9">
        <f t="shared" si="3"/>
        <v>0</v>
      </c>
      <c r="V42" s="7"/>
      <c r="W42" s="7"/>
      <c r="X42" s="8"/>
      <c r="AH42"/>
    </row>
    <row r="43" spans="1:34" s="1" customFormat="1" ht="14.45" customHeight="1">
      <c r="A43" s="297" t="s">
        <v>69</v>
      </c>
      <c r="B43" s="297"/>
      <c r="C43" s="298"/>
      <c r="D43" s="298"/>
      <c r="E43" s="298"/>
      <c r="F43" s="298"/>
      <c r="G43" s="298"/>
      <c r="H43" s="298"/>
      <c r="K43" s="208"/>
      <c r="L43" s="9"/>
      <c r="M43" s="7"/>
      <c r="N43" s="7"/>
      <c r="O43" s="7"/>
      <c r="P43" s="7"/>
      <c r="Q43" s="7"/>
      <c r="R43" s="7"/>
      <c r="S43" s="7"/>
      <c r="T43" s="7"/>
      <c r="U43" s="9">
        <f t="shared" si="3"/>
        <v>0</v>
      </c>
      <c r="V43" s="7"/>
      <c r="W43" s="7"/>
      <c r="X43" s="8"/>
      <c r="AH43"/>
    </row>
    <row r="44" spans="1:34" s="1" customFormat="1" ht="14.45" customHeight="1">
      <c r="A44" s="297" t="s">
        <v>712</v>
      </c>
      <c r="B44" s="297"/>
      <c r="C44" s="298"/>
      <c r="D44" s="298"/>
      <c r="E44" s="298"/>
      <c r="F44" s="298"/>
      <c r="G44" s="298"/>
      <c r="H44" s="298"/>
      <c r="K44" s="208"/>
      <c r="L44" s="9"/>
      <c r="M44" s="7"/>
      <c r="N44" s="7"/>
      <c r="O44" s="7"/>
      <c r="P44" s="7"/>
      <c r="Q44" s="7"/>
      <c r="R44" s="7"/>
      <c r="S44" s="7"/>
      <c r="T44" s="7"/>
      <c r="U44" s="9">
        <f t="shared" si="3"/>
        <v>0</v>
      </c>
      <c r="V44" s="7"/>
      <c r="W44" s="7"/>
      <c r="X44" s="8"/>
    </row>
    <row r="45" spans="1:34" s="1" customFormat="1" ht="14.45" customHeight="1">
      <c r="A45" s="297" t="s">
        <v>41</v>
      </c>
      <c r="B45" s="297"/>
      <c r="C45" s="298"/>
      <c r="D45" s="298"/>
      <c r="E45" s="298"/>
      <c r="F45" s="298"/>
      <c r="G45" s="298"/>
      <c r="H45" s="298"/>
      <c r="K45" s="208"/>
      <c r="L45" s="9"/>
      <c r="M45" s="7"/>
      <c r="N45" s="7"/>
      <c r="O45" s="7"/>
      <c r="P45" s="7"/>
      <c r="Q45" s="7"/>
      <c r="R45" s="7"/>
      <c r="S45" s="7"/>
      <c r="T45" s="7"/>
      <c r="U45" s="9">
        <f t="shared" si="3"/>
        <v>0</v>
      </c>
      <c r="V45" s="7"/>
      <c r="W45" s="7"/>
      <c r="X45" s="8"/>
    </row>
    <row r="46" spans="1:34" ht="3" customHeight="1" thickBot="1">
      <c r="A46" s="337"/>
      <c r="B46" s="337"/>
      <c r="C46" s="337"/>
      <c r="D46" s="337"/>
      <c r="E46" s="337"/>
      <c r="F46" s="337"/>
      <c r="G46" s="337"/>
      <c r="H46" s="337"/>
    </row>
    <row r="47" spans="1:34" s="1" customFormat="1" ht="15" customHeight="1" thickBot="1">
      <c r="A47" s="318" t="s">
        <v>1450</v>
      </c>
      <c r="B47" s="319"/>
      <c r="C47" s="319"/>
      <c r="D47" s="225" t="s">
        <v>5</v>
      </c>
      <c r="E47" s="225" t="s">
        <v>7</v>
      </c>
      <c r="F47" s="226"/>
      <c r="G47" s="226"/>
      <c r="H47" s="22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8"/>
    </row>
    <row r="48" spans="1:34" ht="3" customHeight="1">
      <c r="A48" s="294"/>
      <c r="B48" s="295"/>
      <c r="C48" s="295"/>
      <c r="D48" s="295"/>
      <c r="E48" s="295"/>
      <c r="F48" s="295"/>
      <c r="G48" s="295"/>
      <c r="H48" s="296"/>
    </row>
    <row r="49" spans="1:24" s="1" customFormat="1" ht="15" customHeight="1">
      <c r="A49" s="304" t="s">
        <v>1693</v>
      </c>
      <c r="B49" s="305"/>
      <c r="C49" s="306"/>
      <c r="D49" s="3"/>
      <c r="E49" s="3"/>
      <c r="F49" s="228" t="s">
        <v>475</v>
      </c>
      <c r="G49" s="229" t="s">
        <v>475</v>
      </c>
      <c r="H49" s="230" t="s">
        <v>475</v>
      </c>
      <c r="K49" s="211"/>
      <c r="L49" s="7"/>
      <c r="M49" s="7"/>
      <c r="N49" s="7"/>
      <c r="O49" s="7"/>
      <c r="P49" s="7"/>
      <c r="Q49" s="7"/>
      <c r="R49" s="7"/>
      <c r="S49" s="7"/>
      <c r="T49" s="7"/>
      <c r="U49" s="9">
        <f t="shared" ref="U49" si="4">COUNTA(D49:E49)</f>
        <v>0</v>
      </c>
      <c r="V49" s="7"/>
      <c r="W49" s="7"/>
      <c r="X49" s="8"/>
    </row>
    <row r="50" spans="1:24" s="1" customFormat="1" ht="15" customHeight="1">
      <c r="A50" s="304" t="s">
        <v>1462</v>
      </c>
      <c r="B50" s="305"/>
      <c r="C50" s="306"/>
      <c r="D50" s="231" t="s">
        <v>475</v>
      </c>
      <c r="E50" s="3"/>
      <c r="F50" s="232" t="s">
        <v>475</v>
      </c>
      <c r="G50" s="233" t="s">
        <v>475</v>
      </c>
      <c r="H50" s="234" t="s">
        <v>475</v>
      </c>
      <c r="K50" s="211"/>
      <c r="L50" s="235"/>
      <c r="M50" s="235"/>
      <c r="N50" s="7"/>
      <c r="O50" s="7"/>
      <c r="P50" s="7"/>
      <c r="Q50" s="7"/>
      <c r="R50" s="7"/>
      <c r="S50" s="7"/>
      <c r="T50" s="7"/>
      <c r="U50" s="9">
        <f t="shared" ref="U50" si="5">COUNTA(E50)</f>
        <v>0</v>
      </c>
      <c r="V50" s="7"/>
      <c r="W50" s="7"/>
      <c r="X50" s="8"/>
    </row>
    <row r="51" spans="1:24" s="1" customFormat="1" ht="15" customHeight="1">
      <c r="A51" s="331" t="s">
        <v>1123</v>
      </c>
      <c r="B51" s="332"/>
      <c r="C51" s="333"/>
      <c r="D51" s="236">
        <f>IF(ABS(C14-E14)=2,0.2,0)+IF(ABS(C15-E15)=2,0.2,0)+IF(ABS(C16-E16)=2,0.2,0)+IF(ABS(C17-E17)=2,0.2,0)+IF(ABS(C18-E18)=2,0.2,0)</f>
        <v>0</v>
      </c>
      <c r="E51" s="236">
        <f>IF(ABS(C14-E14)=2,0.2,0)+IF(ABS(C15-E15)=2,0.2,0)+IF(ABS(C16-E16)=2,0.2,0)+IF(ABS(C17-E17)=2,0.2,0)+IF(ABS(C18-E18)=2,0.2,0)</f>
        <v>0</v>
      </c>
      <c r="F51" s="232" t="s">
        <v>475</v>
      </c>
      <c r="G51" s="233" t="s">
        <v>475</v>
      </c>
      <c r="H51" s="234" t="s">
        <v>475</v>
      </c>
      <c r="K51" s="7"/>
      <c r="L51" s="7"/>
      <c r="M51" s="7"/>
      <c r="N51" s="7"/>
      <c r="O51" s="7"/>
      <c r="P51" s="7"/>
      <c r="Q51" s="7"/>
      <c r="R51" s="7"/>
      <c r="S51" s="7"/>
      <c r="T51" s="7"/>
      <c r="U51" s="9">
        <f t="shared" ref="U51:U57" si="6">COUNTA(D51:E51)</f>
        <v>2</v>
      </c>
      <c r="V51" s="7"/>
      <c r="W51" s="7"/>
      <c r="X51" s="8"/>
    </row>
    <row r="52" spans="1:24" s="1" customFormat="1" ht="15" customHeight="1">
      <c r="A52" s="331" t="s">
        <v>1455</v>
      </c>
      <c r="B52" s="332"/>
      <c r="C52" s="333"/>
      <c r="D52" s="236">
        <f>IF(D54&gt;SUM(D55:D57),(D54-SUM(D55:D57))*0.2,0)</f>
        <v>0</v>
      </c>
      <c r="E52" s="236">
        <f>IF(E54&gt;SUM(E55:E57),(E54-SUM(E55:E57))*0.2,0)</f>
        <v>0</v>
      </c>
      <c r="F52" s="232" t="s">
        <v>475</v>
      </c>
      <c r="G52" s="233" t="s">
        <v>475</v>
      </c>
      <c r="H52" s="234" t="s">
        <v>475</v>
      </c>
      <c r="K52" s="7"/>
      <c r="L52" s="7"/>
      <c r="M52" s="7"/>
      <c r="N52" s="7"/>
      <c r="O52" s="7"/>
      <c r="P52" s="7"/>
      <c r="Q52" s="7"/>
      <c r="R52" s="7"/>
      <c r="S52" s="7"/>
      <c r="T52" s="7"/>
      <c r="U52" s="9">
        <f t="shared" si="6"/>
        <v>2</v>
      </c>
      <c r="V52" s="7"/>
      <c r="W52" s="7"/>
      <c r="X52" s="8"/>
    </row>
    <row r="53" spans="1:24" s="1" customFormat="1" ht="15" customHeight="1">
      <c r="A53" s="334" t="s">
        <v>1309</v>
      </c>
      <c r="B53" s="335"/>
      <c r="C53" s="336"/>
      <c r="D53" s="178"/>
      <c r="E53" s="178"/>
      <c r="F53" s="232" t="s">
        <v>475</v>
      </c>
      <c r="G53" s="233" t="s">
        <v>475</v>
      </c>
      <c r="H53" s="234" t="s">
        <v>475</v>
      </c>
      <c r="K53" s="211"/>
      <c r="L53" s="7"/>
      <c r="M53" s="7"/>
      <c r="N53" s="7"/>
      <c r="O53" s="7"/>
      <c r="P53" s="7"/>
      <c r="Q53" s="7"/>
      <c r="R53" s="7"/>
      <c r="S53" s="7"/>
      <c r="T53" s="7"/>
      <c r="U53" s="9">
        <f t="shared" si="6"/>
        <v>0</v>
      </c>
      <c r="V53" s="7"/>
      <c r="W53" s="7"/>
      <c r="X53" s="8"/>
    </row>
    <row r="54" spans="1:24" s="1" customFormat="1" ht="15" customHeight="1">
      <c r="A54" s="284" t="s">
        <v>1448</v>
      </c>
      <c r="B54" s="285"/>
      <c r="C54" s="286"/>
      <c r="D54" s="3"/>
      <c r="E54" s="3"/>
      <c r="F54" s="232" t="s">
        <v>475</v>
      </c>
      <c r="G54" s="233" t="s">
        <v>475</v>
      </c>
      <c r="H54" s="234" t="s">
        <v>475</v>
      </c>
      <c r="K54" s="211"/>
      <c r="L54" s="7"/>
      <c r="M54" s="7"/>
      <c r="N54" s="7"/>
      <c r="O54" s="7"/>
      <c r="P54" s="7"/>
      <c r="Q54" s="7"/>
      <c r="R54" s="7"/>
      <c r="S54" s="7"/>
      <c r="T54" s="7"/>
      <c r="U54" s="9">
        <f t="shared" si="6"/>
        <v>0</v>
      </c>
      <c r="V54" s="7"/>
      <c r="W54" s="7"/>
      <c r="X54" s="8"/>
    </row>
    <row r="55" spans="1:24" s="1" customFormat="1" ht="15" customHeight="1">
      <c r="A55" s="284" t="s">
        <v>1912</v>
      </c>
      <c r="B55" s="285"/>
      <c r="C55" s="286"/>
      <c r="D55" s="3"/>
      <c r="E55" s="3"/>
      <c r="F55" s="232" t="s">
        <v>475</v>
      </c>
      <c r="G55" s="233" t="s">
        <v>475</v>
      </c>
      <c r="H55" s="234" t="s">
        <v>475</v>
      </c>
      <c r="K55" s="211"/>
      <c r="L55" s="7"/>
      <c r="M55" s="7"/>
      <c r="N55" s="7"/>
      <c r="O55" s="7"/>
      <c r="P55" s="7"/>
      <c r="Q55" s="7"/>
      <c r="R55" s="7"/>
      <c r="S55" s="7"/>
      <c r="T55" s="7"/>
      <c r="U55" s="9">
        <f t="shared" si="6"/>
        <v>0</v>
      </c>
      <c r="V55" s="7"/>
      <c r="W55" s="7"/>
      <c r="X55" s="8"/>
    </row>
    <row r="56" spans="1:24" s="1" customFormat="1" ht="15" customHeight="1">
      <c r="A56" s="287" t="s">
        <v>1913</v>
      </c>
      <c r="B56" s="288"/>
      <c r="C56" s="289"/>
      <c r="D56" s="3"/>
      <c r="E56" s="3"/>
      <c r="F56" s="232" t="s">
        <v>475</v>
      </c>
      <c r="G56" s="233" t="s">
        <v>475</v>
      </c>
      <c r="H56" s="234" t="s">
        <v>475</v>
      </c>
      <c r="K56" s="7"/>
      <c r="L56" s="7"/>
      <c r="M56" s="7"/>
      <c r="N56" s="7"/>
      <c r="O56" s="7"/>
      <c r="P56" s="7"/>
      <c r="Q56" s="7"/>
      <c r="R56" s="7"/>
      <c r="S56" s="7"/>
      <c r="T56" s="7"/>
      <c r="U56" s="9">
        <f t="shared" si="6"/>
        <v>0</v>
      </c>
      <c r="V56" s="7"/>
      <c r="W56" s="7"/>
      <c r="X56" s="8"/>
    </row>
    <row r="57" spans="1:24" s="1" customFormat="1" ht="15" customHeight="1">
      <c r="A57" s="287" t="s">
        <v>1914</v>
      </c>
      <c r="B57" s="288"/>
      <c r="C57" s="289"/>
      <c r="D57" s="3"/>
      <c r="E57" s="3"/>
      <c r="F57" s="232" t="s">
        <v>475</v>
      </c>
      <c r="G57" s="233" t="s">
        <v>475</v>
      </c>
      <c r="H57" s="234" t="s">
        <v>475</v>
      </c>
      <c r="K57" s="7"/>
      <c r="L57" s="7"/>
      <c r="M57" s="7"/>
      <c r="N57" s="7"/>
      <c r="O57" s="7"/>
      <c r="P57" s="7"/>
      <c r="Q57" s="7"/>
      <c r="R57" s="7"/>
      <c r="S57" s="7"/>
      <c r="T57" s="7"/>
      <c r="U57" s="9">
        <f t="shared" si="6"/>
        <v>0</v>
      </c>
      <c r="V57" s="7"/>
      <c r="W57" s="7"/>
      <c r="X57" s="8"/>
    </row>
    <row r="58" spans="1:24" s="1" customFormat="1" ht="15" customHeight="1">
      <c r="A58" s="284" t="s">
        <v>1512</v>
      </c>
      <c r="B58" s="285"/>
      <c r="C58" s="286"/>
      <c r="D58" s="3"/>
      <c r="E58" s="3"/>
      <c r="F58" s="232" t="s">
        <v>475</v>
      </c>
      <c r="G58" s="233" t="s">
        <v>475</v>
      </c>
      <c r="H58" s="234" t="s">
        <v>475</v>
      </c>
      <c r="K58" s="211"/>
      <c r="L58" s="235"/>
      <c r="M58" s="235"/>
      <c r="N58" s="7"/>
      <c r="O58" s="7"/>
      <c r="P58" s="7"/>
      <c r="Q58" s="7"/>
      <c r="R58" s="7"/>
      <c r="S58" s="7"/>
      <c r="T58" s="7"/>
      <c r="U58" s="9">
        <f t="shared" ref="U58" si="7">COUNTA(D58:E58)</f>
        <v>0</v>
      </c>
      <c r="V58" s="7"/>
      <c r="W58" s="7"/>
      <c r="X58" s="8"/>
    </row>
    <row r="59" spans="1:24" s="1" customFormat="1" ht="15" customHeight="1">
      <c r="A59" s="307" t="s">
        <v>1124</v>
      </c>
      <c r="B59" s="308"/>
      <c r="C59" s="309"/>
      <c r="D59" s="300">
        <f>SUM(D54:E58)</f>
        <v>0</v>
      </c>
      <c r="E59" s="301"/>
      <c r="F59" s="301"/>
      <c r="G59" s="301"/>
      <c r="H59" s="302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8"/>
    </row>
    <row r="60" spans="1:24" s="1" customFormat="1" ht="15" customHeight="1">
      <c r="A60" s="328" t="s">
        <v>1454</v>
      </c>
      <c r="B60" s="329"/>
      <c r="C60" s="330"/>
      <c r="D60" s="74"/>
      <c r="E60" s="74"/>
      <c r="F60" s="74"/>
      <c r="G60" s="74"/>
      <c r="H60" s="74"/>
      <c r="K60" s="211"/>
      <c r="L60" s="7"/>
      <c r="M60" s="7"/>
      <c r="N60" s="7"/>
      <c r="O60" s="7"/>
      <c r="P60" s="7"/>
      <c r="Q60" s="7"/>
      <c r="R60" s="7"/>
      <c r="S60" s="7"/>
      <c r="T60" s="7"/>
      <c r="U60" s="9">
        <f>COUNTA(C60:H60)</f>
        <v>0</v>
      </c>
      <c r="V60" s="7"/>
      <c r="W60" s="7"/>
      <c r="X60" s="8"/>
    </row>
    <row r="61" spans="1:24" ht="3" customHeight="1" thickBot="1">
      <c r="A61" s="315"/>
      <c r="B61" s="316"/>
      <c r="C61" s="316"/>
      <c r="D61" s="316"/>
      <c r="E61" s="316"/>
      <c r="F61" s="316"/>
      <c r="G61" s="316"/>
      <c r="H61" s="317"/>
    </row>
    <row r="62" spans="1:24" s="1" customFormat="1" ht="15" customHeight="1" thickBot="1">
      <c r="A62" s="312" t="s">
        <v>36</v>
      </c>
      <c r="B62" s="313"/>
      <c r="C62" s="313"/>
      <c r="D62" s="313"/>
      <c r="E62" s="313"/>
      <c r="F62" s="313"/>
      <c r="G62" s="313"/>
      <c r="H62" s="314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8"/>
    </row>
    <row r="63" spans="1:24" ht="3" customHeight="1">
      <c r="A63" s="279"/>
      <c r="B63" s="280"/>
      <c r="C63" s="280"/>
      <c r="D63" s="280"/>
      <c r="E63" s="280"/>
      <c r="F63" s="280"/>
      <c r="G63" s="280"/>
      <c r="H63" s="281"/>
    </row>
    <row r="64" spans="1:24" s="1" customFormat="1" ht="14.45" customHeight="1">
      <c r="A64" s="282" t="s">
        <v>29</v>
      </c>
      <c r="B64" s="282"/>
      <c r="C64" s="278">
        <f>B7</f>
        <v>0</v>
      </c>
      <c r="D64" s="278"/>
      <c r="E64" s="79"/>
      <c r="F64" s="278">
        <f>C7</f>
        <v>0</v>
      </c>
      <c r="G64" s="278"/>
      <c r="H64" s="79"/>
      <c r="K64" s="211"/>
      <c r="L64" s="7"/>
      <c r="M64" s="7"/>
      <c r="N64" s="7"/>
      <c r="O64" s="7"/>
      <c r="P64" s="7"/>
      <c r="Q64" s="7"/>
      <c r="R64" s="7"/>
      <c r="S64" s="7"/>
      <c r="T64" s="7"/>
      <c r="U64" s="9">
        <f t="shared" ref="U64:U71" si="8">COUNTA(E64,H64)</f>
        <v>0</v>
      </c>
      <c r="V64" s="7"/>
      <c r="W64" s="7"/>
      <c r="X64" s="8"/>
    </row>
    <row r="65" spans="1:24" s="1" customFormat="1" ht="14.45" customHeight="1">
      <c r="A65" s="282" t="s">
        <v>30</v>
      </c>
      <c r="B65" s="282"/>
      <c r="C65" s="341">
        <f>B7</f>
        <v>0</v>
      </c>
      <c r="D65" s="341"/>
      <c r="E65" s="79"/>
      <c r="F65" s="341">
        <f>C7</f>
        <v>0</v>
      </c>
      <c r="G65" s="341"/>
      <c r="H65" s="79"/>
      <c r="K65" s="211"/>
      <c r="L65" s="7"/>
      <c r="M65" s="7"/>
      <c r="N65" s="7"/>
      <c r="O65" s="7"/>
      <c r="P65" s="7"/>
      <c r="Q65" s="7"/>
      <c r="R65" s="7"/>
      <c r="S65" s="7"/>
      <c r="T65" s="7"/>
      <c r="U65" s="9">
        <f t="shared" si="8"/>
        <v>0</v>
      </c>
      <c r="V65" s="7"/>
      <c r="W65" s="7"/>
      <c r="X65" s="8"/>
    </row>
    <row r="66" spans="1:24" s="1" customFormat="1" ht="14.45" customHeight="1">
      <c r="A66" s="342" t="s">
        <v>57</v>
      </c>
      <c r="B66" s="342"/>
      <c r="C66" s="341">
        <f>B7</f>
        <v>0</v>
      </c>
      <c r="D66" s="341"/>
      <c r="E66" s="79"/>
      <c r="F66" s="341">
        <f>C7</f>
        <v>0</v>
      </c>
      <c r="G66" s="341"/>
      <c r="H66" s="79"/>
      <c r="K66" s="211"/>
      <c r="L66" s="7"/>
      <c r="M66" s="7"/>
      <c r="N66" s="7"/>
      <c r="O66" s="7"/>
      <c r="P66" s="7"/>
      <c r="Q66" s="7"/>
      <c r="R66" s="7"/>
      <c r="S66" s="7"/>
      <c r="T66" s="7"/>
      <c r="U66" s="9">
        <f t="shared" si="8"/>
        <v>0</v>
      </c>
      <c r="V66" s="7"/>
      <c r="W66" s="7"/>
      <c r="X66" s="8"/>
    </row>
    <row r="67" spans="1:24" s="1" customFormat="1" ht="14.45" customHeight="1">
      <c r="A67" s="342" t="s">
        <v>239</v>
      </c>
      <c r="B67" s="342"/>
      <c r="C67" s="341">
        <f>B7</f>
        <v>0</v>
      </c>
      <c r="D67" s="341"/>
      <c r="E67" s="79"/>
      <c r="F67" s="341">
        <f>C7</f>
        <v>0</v>
      </c>
      <c r="G67" s="341"/>
      <c r="H67" s="79"/>
      <c r="K67" s="211"/>
      <c r="L67" s="7"/>
      <c r="M67" s="7"/>
      <c r="N67" s="7"/>
      <c r="O67" s="7"/>
      <c r="P67" s="7"/>
      <c r="Q67" s="7"/>
      <c r="R67" s="7"/>
      <c r="S67" s="7"/>
      <c r="T67" s="7"/>
      <c r="U67" s="9">
        <f t="shared" si="8"/>
        <v>0</v>
      </c>
      <c r="V67" s="7"/>
      <c r="W67" s="7"/>
      <c r="X67" s="8"/>
    </row>
    <row r="68" spans="1:24" s="1" customFormat="1" ht="14.45" customHeight="1">
      <c r="A68" s="342" t="s">
        <v>1079</v>
      </c>
      <c r="B68" s="342"/>
      <c r="C68" s="341">
        <f>B7</f>
        <v>0</v>
      </c>
      <c r="D68" s="341"/>
      <c r="E68" s="79"/>
      <c r="F68" s="341">
        <f>C7</f>
        <v>0</v>
      </c>
      <c r="G68" s="341"/>
      <c r="H68" s="79"/>
      <c r="K68" s="211"/>
      <c r="L68" s="7"/>
      <c r="M68" s="7"/>
      <c r="N68" s="7"/>
      <c r="O68" s="7"/>
      <c r="P68" s="7"/>
      <c r="Q68" s="7"/>
      <c r="R68" s="7"/>
      <c r="S68" s="7"/>
      <c r="T68" s="7"/>
      <c r="U68" s="9">
        <f t="shared" si="8"/>
        <v>0</v>
      </c>
      <c r="V68" s="7"/>
      <c r="W68" s="7"/>
      <c r="X68" s="8"/>
    </row>
    <row r="69" spans="1:24" s="1" customFormat="1" ht="14.45" customHeight="1">
      <c r="A69" s="342" t="s">
        <v>31</v>
      </c>
      <c r="B69" s="342"/>
      <c r="C69" s="341">
        <f>B7</f>
        <v>0</v>
      </c>
      <c r="D69" s="341"/>
      <c r="E69" s="79"/>
      <c r="F69" s="341">
        <f>C7</f>
        <v>0</v>
      </c>
      <c r="G69" s="341"/>
      <c r="H69" s="79"/>
      <c r="K69" s="211"/>
      <c r="L69" s="7"/>
      <c r="M69" s="7"/>
      <c r="N69" s="7"/>
      <c r="O69" s="7"/>
      <c r="P69" s="7"/>
      <c r="Q69" s="7"/>
      <c r="R69" s="7"/>
      <c r="S69" s="7"/>
      <c r="T69" s="7"/>
      <c r="U69" s="9">
        <f t="shared" si="8"/>
        <v>0</v>
      </c>
      <c r="V69" s="7"/>
      <c r="W69" s="7"/>
      <c r="X69" s="8"/>
    </row>
    <row r="70" spans="1:24" s="1" customFormat="1" ht="14.45" customHeight="1">
      <c r="A70" s="342" t="s">
        <v>32</v>
      </c>
      <c r="B70" s="342"/>
      <c r="C70" s="341">
        <f>B7</f>
        <v>0</v>
      </c>
      <c r="D70" s="341"/>
      <c r="E70" s="79"/>
      <c r="F70" s="341">
        <f>C7</f>
        <v>0</v>
      </c>
      <c r="G70" s="341"/>
      <c r="H70" s="79"/>
      <c r="K70" s="211"/>
      <c r="L70" s="7"/>
      <c r="M70" s="7"/>
      <c r="N70" s="7"/>
      <c r="O70" s="7"/>
      <c r="P70" s="7"/>
      <c r="Q70" s="7"/>
      <c r="R70" s="7"/>
      <c r="S70" s="7"/>
      <c r="T70" s="7"/>
      <c r="U70" s="9">
        <f t="shared" si="8"/>
        <v>0</v>
      </c>
      <c r="V70" s="7"/>
      <c r="W70" s="7"/>
      <c r="X70" s="8"/>
    </row>
    <row r="71" spans="1:24" s="1" customFormat="1" ht="14.45" customHeight="1">
      <c r="A71" s="368" t="s">
        <v>1921</v>
      </c>
      <c r="B71" s="368"/>
      <c r="C71" s="346">
        <f>B7</f>
        <v>0</v>
      </c>
      <c r="D71" s="346"/>
      <c r="E71" s="79"/>
      <c r="F71" s="346">
        <f>C7</f>
        <v>0</v>
      </c>
      <c r="G71" s="346"/>
      <c r="H71" s="79"/>
      <c r="K71" s="211"/>
      <c r="L71" s="7"/>
      <c r="M71" s="7"/>
      <c r="N71" s="7"/>
      <c r="O71" s="7"/>
      <c r="P71" s="7"/>
      <c r="Q71" s="7"/>
      <c r="R71" s="7"/>
      <c r="S71" s="7"/>
      <c r="T71" s="7"/>
      <c r="U71" s="9">
        <f t="shared" si="8"/>
        <v>0</v>
      </c>
      <c r="V71" s="7"/>
      <c r="W71" s="7"/>
      <c r="X71" s="8"/>
    </row>
    <row r="72" spans="1:24" s="1" customFormat="1" ht="14.45" customHeight="1">
      <c r="A72" s="381" t="s">
        <v>154</v>
      </c>
      <c r="B72" s="381"/>
      <c r="C72" s="356">
        <f>B7</f>
        <v>0</v>
      </c>
      <c r="D72" s="356"/>
      <c r="E72" s="237" t="str">
        <f>IFERROR(AVERAGE(E64:E71),"")</f>
        <v/>
      </c>
      <c r="F72" s="356">
        <f>C7</f>
        <v>0</v>
      </c>
      <c r="G72" s="356"/>
      <c r="H72" s="237" t="str">
        <f>IFERROR(AVERAGE(H64:H71),"")</f>
        <v/>
      </c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8"/>
    </row>
    <row r="73" spans="1:24" ht="3" customHeight="1" thickBot="1">
      <c r="A73" s="315"/>
      <c r="B73" s="316"/>
      <c r="C73" s="316"/>
      <c r="D73" s="316"/>
      <c r="E73" s="316"/>
      <c r="F73" s="316"/>
      <c r="G73" s="316"/>
      <c r="H73" s="317"/>
    </row>
    <row r="74" spans="1:24" s="1" customFormat="1" ht="15" customHeight="1" thickBot="1">
      <c r="A74" s="353" t="s">
        <v>56</v>
      </c>
      <c r="B74" s="354"/>
      <c r="C74" s="354"/>
      <c r="D74" s="354"/>
      <c r="E74" s="354"/>
      <c r="F74" s="354"/>
      <c r="G74" s="354"/>
      <c r="H74" s="355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8"/>
    </row>
    <row r="75" spans="1:24" ht="3" customHeight="1">
      <c r="A75" s="279"/>
      <c r="B75" s="280"/>
      <c r="C75" s="280"/>
      <c r="D75" s="280"/>
      <c r="E75" s="280"/>
      <c r="F75" s="280"/>
      <c r="G75" s="280"/>
      <c r="H75" s="281"/>
    </row>
    <row r="76" spans="1:24" s="1" customFormat="1" ht="14.45" customHeight="1">
      <c r="A76" s="347" t="s">
        <v>522</v>
      </c>
      <c r="B76" s="348"/>
      <c r="C76" s="348"/>
      <c r="D76" s="348"/>
      <c r="E76" s="349"/>
      <c r="F76" s="79"/>
      <c r="G76" s="79"/>
      <c r="H76" s="79"/>
      <c r="K76" s="211"/>
      <c r="L76" s="7"/>
      <c r="M76" s="7"/>
      <c r="N76" s="7"/>
      <c r="O76" s="7"/>
      <c r="P76" s="7"/>
      <c r="Q76" s="7"/>
      <c r="R76" s="7"/>
      <c r="S76" s="7"/>
      <c r="T76" s="7"/>
      <c r="U76" s="9">
        <f>COUNTA(F76:H76)</f>
        <v>0</v>
      </c>
      <c r="V76" s="7"/>
      <c r="W76" s="7"/>
      <c r="X76" s="8"/>
    </row>
    <row r="77" spans="1:24" s="1" customFormat="1" ht="14.45" customHeight="1">
      <c r="A77" s="347" t="s">
        <v>523</v>
      </c>
      <c r="B77" s="348"/>
      <c r="C77" s="348"/>
      <c r="D77" s="348"/>
      <c r="E77" s="349"/>
      <c r="F77" s="79"/>
      <c r="G77" s="79"/>
      <c r="H77" s="79"/>
      <c r="K77" s="211"/>
      <c r="L77" s="7"/>
      <c r="M77" s="7"/>
      <c r="N77" s="7"/>
      <c r="O77" s="7"/>
      <c r="P77" s="7"/>
      <c r="Q77" s="7"/>
      <c r="R77" s="7"/>
      <c r="S77" s="7"/>
      <c r="T77" s="7"/>
      <c r="U77" s="9">
        <f>COUNTA(F77:H77)</f>
        <v>0</v>
      </c>
      <c r="V77" s="7"/>
      <c r="W77" s="7"/>
      <c r="X77" s="8"/>
    </row>
    <row r="78" spans="1:24" s="1" customFormat="1" ht="14.45" customHeight="1">
      <c r="A78" s="347" t="s">
        <v>524</v>
      </c>
      <c r="B78" s="348"/>
      <c r="C78" s="348"/>
      <c r="D78" s="348"/>
      <c r="E78" s="349"/>
      <c r="F78" s="79"/>
      <c r="G78" s="79"/>
      <c r="H78" s="79"/>
      <c r="K78" s="211"/>
      <c r="L78" s="7"/>
      <c r="M78" s="7"/>
      <c r="N78" s="7"/>
      <c r="O78" s="7"/>
      <c r="P78" s="7"/>
      <c r="Q78" s="7"/>
      <c r="R78" s="7"/>
      <c r="S78" s="7"/>
      <c r="T78" s="7"/>
      <c r="U78" s="9">
        <f>COUNTA(F78:H78)</f>
        <v>0</v>
      </c>
      <c r="V78" s="7"/>
      <c r="W78" s="7"/>
      <c r="X78" s="8"/>
    </row>
    <row r="79" spans="1:24" s="1" customFormat="1" ht="14.45" customHeight="1">
      <c r="A79" s="347" t="s">
        <v>525</v>
      </c>
      <c r="B79" s="348"/>
      <c r="C79" s="348"/>
      <c r="D79" s="348"/>
      <c r="E79" s="349"/>
      <c r="F79" s="79"/>
      <c r="G79" s="79"/>
      <c r="H79" s="238" t="str">
        <f>IFERROR(G22/C22*5,"")</f>
        <v/>
      </c>
      <c r="K79" s="211"/>
      <c r="L79" s="7"/>
      <c r="M79" s="7"/>
      <c r="N79" s="7"/>
      <c r="O79" s="7"/>
      <c r="P79" s="7"/>
      <c r="Q79" s="7"/>
      <c r="R79" s="7"/>
      <c r="S79" s="7"/>
      <c r="T79" s="7"/>
      <c r="U79" s="9">
        <f>COUNTA(F79:G79)</f>
        <v>0</v>
      </c>
      <c r="V79" s="7"/>
      <c r="W79" s="7"/>
      <c r="X79" s="8"/>
    </row>
    <row r="80" spans="1:24" s="1" customFormat="1" ht="14.45" customHeight="1">
      <c r="A80" s="343" t="s">
        <v>526</v>
      </c>
      <c r="B80" s="344"/>
      <c r="C80" s="344"/>
      <c r="D80" s="344"/>
      <c r="E80" s="345"/>
      <c r="F80" s="373" t="str">
        <f>IF(SUM(E72,H72)/2=0,"",SUM(E72,H72)/2)</f>
        <v/>
      </c>
      <c r="G80" s="373"/>
      <c r="H80" s="373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8"/>
    </row>
    <row r="81" spans="1:24" s="1" customFormat="1" ht="14.45" customHeight="1">
      <c r="A81" s="374" t="s">
        <v>154</v>
      </c>
      <c r="B81" s="375"/>
      <c r="C81" s="375"/>
      <c r="D81" s="375"/>
      <c r="E81" s="376"/>
      <c r="F81" s="373" t="str">
        <f>IFERROR(IF(AVERAGE(F76:H80)=0,"",AVERAGE(F76:H80)),"")</f>
        <v/>
      </c>
      <c r="G81" s="373"/>
      <c r="H81" s="373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8"/>
    </row>
    <row r="82" spans="1:24" ht="3" customHeight="1" thickBot="1">
      <c r="A82" s="315"/>
      <c r="B82" s="316"/>
      <c r="C82" s="316"/>
      <c r="D82" s="316"/>
      <c r="E82" s="316"/>
      <c r="F82" s="316"/>
      <c r="G82" s="316"/>
      <c r="H82" s="317"/>
    </row>
    <row r="83" spans="1:24" s="1" customFormat="1" ht="15" customHeight="1" thickBot="1">
      <c r="A83" s="322" t="s">
        <v>1478</v>
      </c>
      <c r="B83" s="323"/>
      <c r="C83" s="323"/>
      <c r="D83" s="323"/>
      <c r="E83" s="323"/>
      <c r="F83" s="323"/>
      <c r="G83" s="323"/>
      <c r="H83" s="324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8"/>
    </row>
    <row r="84" spans="1:24" ht="3" customHeight="1">
      <c r="A84" s="350"/>
      <c r="B84" s="351"/>
      <c r="C84" s="351"/>
      <c r="D84" s="351"/>
      <c r="E84" s="351"/>
      <c r="F84" s="351"/>
      <c r="G84" s="351"/>
      <c r="H84" s="352"/>
    </row>
    <row r="85" spans="1:24" ht="14.45" customHeight="1">
      <c r="A85" s="443"/>
      <c r="B85" s="444"/>
      <c r="C85" s="444"/>
      <c r="D85" s="444"/>
      <c r="E85" s="444"/>
      <c r="F85" s="444"/>
      <c r="G85" s="444"/>
      <c r="H85" s="445"/>
      <c r="K85" s="10"/>
      <c r="U85" s="9">
        <f>COUNTA(A85)</f>
        <v>0</v>
      </c>
    </row>
    <row r="86" spans="1:24" ht="14.45" customHeight="1">
      <c r="A86" s="449"/>
      <c r="B86" s="450"/>
      <c r="C86" s="450"/>
      <c r="D86" s="450"/>
      <c r="E86" s="450"/>
      <c r="F86" s="450"/>
      <c r="G86" s="450"/>
      <c r="H86" s="451"/>
      <c r="K86" s="10"/>
      <c r="U86" s="9"/>
    </row>
    <row r="87" spans="1:24" ht="14.45" customHeight="1">
      <c r="A87" s="446"/>
      <c r="B87" s="447"/>
      <c r="C87" s="447"/>
      <c r="D87" s="447"/>
      <c r="E87" s="447"/>
      <c r="F87" s="447"/>
      <c r="G87" s="447"/>
      <c r="H87" s="448"/>
      <c r="K87" s="10"/>
      <c r="U87" s="9"/>
    </row>
    <row r="88" spans="1:24" ht="3" customHeight="1" thickBot="1">
      <c r="A88" s="239"/>
      <c r="B88" s="239"/>
      <c r="C88" s="240"/>
      <c r="D88" s="240"/>
      <c r="E88" s="240"/>
      <c r="F88" s="239"/>
      <c r="G88" s="239"/>
      <c r="H88" s="239"/>
    </row>
    <row r="89" spans="1:24" s="1" customFormat="1" ht="15" customHeight="1" thickBot="1">
      <c r="A89" s="452" t="s">
        <v>1391</v>
      </c>
      <c r="B89" s="453"/>
      <c r="C89" s="453"/>
      <c r="D89" s="453"/>
      <c r="E89" s="453"/>
      <c r="F89" s="453"/>
      <c r="G89" s="453"/>
      <c r="H89" s="454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8"/>
    </row>
    <row r="90" spans="1:24" ht="3" customHeight="1">
      <c r="A90" s="380"/>
      <c r="B90" s="380"/>
      <c r="C90" s="380"/>
      <c r="D90" s="380"/>
      <c r="E90" s="380"/>
      <c r="F90" s="380"/>
      <c r="G90" s="380"/>
      <c r="H90" s="380"/>
    </row>
    <row r="91" spans="1:24" ht="12.95" customHeight="1">
      <c r="A91" s="382" t="str">
        <f>IF(SUM(D60:H60)="","",IF(SUM(D60:H60)=0,"Brak sankcji w meczu","Zasadność udzielonych sankcji przez sędziego 1:"))</f>
        <v>Brak sankcji w meczu</v>
      </c>
      <c r="B91" s="383"/>
      <c r="C91" s="383"/>
      <c r="D91" s="383"/>
      <c r="E91" s="383"/>
      <c r="F91" s="383"/>
      <c r="G91" s="383"/>
      <c r="H91" s="384"/>
      <c r="K91" s="10"/>
      <c r="U91" s="9"/>
    </row>
    <row r="92" spans="1:24" ht="12.95" customHeight="1">
      <c r="A92" s="449"/>
      <c r="B92" s="450"/>
      <c r="C92" s="450"/>
      <c r="D92" s="450"/>
      <c r="E92" s="450"/>
      <c r="F92" s="450"/>
      <c r="G92" s="450"/>
      <c r="H92" s="451"/>
      <c r="K92" s="10"/>
      <c r="U92" s="9"/>
    </row>
    <row r="93" spans="1:24" ht="12.95" customHeight="1">
      <c r="A93" s="449"/>
      <c r="B93" s="450"/>
      <c r="C93" s="450"/>
      <c r="D93" s="450"/>
      <c r="E93" s="450"/>
      <c r="F93" s="450"/>
      <c r="G93" s="450"/>
      <c r="H93" s="451"/>
      <c r="K93" s="10"/>
      <c r="U93" s="9"/>
    </row>
    <row r="94" spans="1:24" ht="12.95" customHeight="1">
      <c r="A94" s="385" t="str">
        <f>IF(D53="","",IF(D53=0,"Brak podwyższenia oceny dla sędziego 1","Zasadność podwyższenia oceny dla sędziego 1:"))</f>
        <v/>
      </c>
      <c r="B94" s="386"/>
      <c r="C94" s="386"/>
      <c r="D94" s="386"/>
      <c r="E94" s="386"/>
      <c r="F94" s="386"/>
      <c r="G94" s="386"/>
      <c r="H94" s="387"/>
      <c r="K94" s="10"/>
      <c r="U94" s="9"/>
    </row>
    <row r="95" spans="1:24" ht="12.95" customHeight="1">
      <c r="A95" s="449"/>
      <c r="B95" s="450"/>
      <c r="C95" s="450"/>
      <c r="D95" s="450"/>
      <c r="E95" s="450"/>
      <c r="F95" s="450"/>
      <c r="G95" s="450"/>
      <c r="H95" s="451"/>
      <c r="K95" s="10"/>
      <c r="U95" s="9"/>
    </row>
    <row r="96" spans="1:24" ht="12.95" customHeight="1">
      <c r="A96" s="449"/>
      <c r="B96" s="450"/>
      <c r="C96" s="450"/>
      <c r="D96" s="450"/>
      <c r="E96" s="450"/>
      <c r="F96" s="450"/>
      <c r="G96" s="450"/>
      <c r="H96" s="451"/>
      <c r="K96" s="10"/>
      <c r="U96" s="9"/>
    </row>
    <row r="97" spans="1:24" ht="12.95" customHeight="1">
      <c r="A97" s="385" t="str">
        <f>IF(E53="","",IF(E53=0,"Brak podwyższenia oceny dla sędziego 2","Zasadność podwyższenia oceny dla sędziego 2:"))</f>
        <v/>
      </c>
      <c r="B97" s="386"/>
      <c r="C97" s="386"/>
      <c r="D97" s="386"/>
      <c r="E97" s="386"/>
      <c r="F97" s="386"/>
      <c r="G97" s="386"/>
      <c r="H97" s="387"/>
      <c r="K97" s="10"/>
      <c r="U97" s="9"/>
    </row>
    <row r="98" spans="1:24" ht="12.95" customHeight="1">
      <c r="A98" s="449"/>
      <c r="B98" s="450"/>
      <c r="C98" s="450"/>
      <c r="D98" s="450"/>
      <c r="E98" s="450"/>
      <c r="F98" s="450"/>
      <c r="G98" s="450"/>
      <c r="H98" s="451"/>
      <c r="K98" s="10"/>
      <c r="U98" s="9"/>
    </row>
    <row r="99" spans="1:24" ht="12.95" customHeight="1">
      <c r="A99" s="446"/>
      <c r="B99" s="447"/>
      <c r="C99" s="447"/>
      <c r="D99" s="447"/>
      <c r="E99" s="447"/>
      <c r="F99" s="447"/>
      <c r="G99" s="447"/>
      <c r="H99" s="448"/>
      <c r="K99" s="10"/>
      <c r="U99" s="9"/>
    </row>
    <row r="100" spans="1:24" ht="3" customHeight="1" thickBot="1">
      <c r="A100" s="239"/>
      <c r="B100" s="239"/>
      <c r="C100" s="240"/>
      <c r="D100" s="240"/>
      <c r="E100" s="240"/>
      <c r="F100" s="239"/>
      <c r="G100" s="239"/>
      <c r="H100" s="239"/>
    </row>
    <row r="101" spans="1:24" s="1" customFormat="1" ht="15" customHeight="1" thickBot="1">
      <c r="A101" s="312" t="s">
        <v>35</v>
      </c>
      <c r="B101" s="313"/>
      <c r="C101" s="313"/>
      <c r="D101" s="313"/>
      <c r="E101" s="313"/>
      <c r="F101" s="313"/>
      <c r="G101" s="313"/>
      <c r="H101" s="314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8"/>
    </row>
    <row r="102" spans="1:24" ht="3" customHeight="1">
      <c r="A102" s="350"/>
      <c r="B102" s="351"/>
      <c r="C102" s="351"/>
      <c r="D102" s="351"/>
      <c r="E102" s="351"/>
      <c r="F102" s="351"/>
      <c r="G102" s="351"/>
      <c r="H102" s="352"/>
    </row>
    <row r="103" spans="1:24" ht="12.95" customHeight="1">
      <c r="A103" s="443"/>
      <c r="B103" s="444"/>
      <c r="C103" s="444"/>
      <c r="D103" s="444"/>
      <c r="E103" s="444"/>
      <c r="F103" s="444"/>
      <c r="G103" s="444"/>
      <c r="H103" s="445"/>
      <c r="K103" s="10"/>
      <c r="U103" s="9">
        <f>COUNTA(A103)</f>
        <v>0</v>
      </c>
    </row>
    <row r="104" spans="1:24" ht="12.95" customHeight="1">
      <c r="A104" s="446"/>
      <c r="B104" s="447"/>
      <c r="C104" s="447"/>
      <c r="D104" s="447"/>
      <c r="E104" s="447"/>
      <c r="F104" s="447"/>
      <c r="G104" s="447"/>
      <c r="H104" s="448"/>
      <c r="K104" s="10"/>
      <c r="U104" s="9"/>
    </row>
    <row r="105" spans="1:24" ht="3" customHeight="1" thickBot="1">
      <c r="A105" s="315"/>
      <c r="B105" s="316"/>
      <c r="C105" s="316"/>
      <c r="D105" s="316"/>
      <c r="E105" s="316"/>
      <c r="F105" s="316"/>
      <c r="G105" s="316"/>
      <c r="H105" s="317"/>
    </row>
    <row r="106" spans="1:24" s="1" customFormat="1" ht="15" customHeight="1" thickBot="1">
      <c r="A106" s="322" t="s">
        <v>68</v>
      </c>
      <c r="B106" s="323"/>
      <c r="C106" s="323"/>
      <c r="D106" s="323"/>
      <c r="E106" s="323"/>
      <c r="F106" s="323"/>
      <c r="G106" s="323"/>
      <c r="H106" s="324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8"/>
    </row>
    <row r="107" spans="1:24" ht="3" customHeight="1">
      <c r="A107" s="350"/>
      <c r="B107" s="351"/>
      <c r="C107" s="351"/>
      <c r="D107" s="351"/>
      <c r="E107" s="351"/>
      <c r="F107" s="351"/>
      <c r="G107" s="351"/>
      <c r="H107" s="352"/>
    </row>
    <row r="108" spans="1:24" s="1" customFormat="1" ht="21" customHeight="1">
      <c r="A108" s="443"/>
      <c r="B108" s="444"/>
      <c r="C108" s="444"/>
      <c r="D108" s="444"/>
      <c r="E108" s="444"/>
      <c r="F108" s="444"/>
      <c r="G108" s="444"/>
      <c r="H108" s="445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8"/>
    </row>
    <row r="109" spans="1:24" ht="21" customHeight="1">
      <c r="A109" s="449"/>
      <c r="B109" s="450"/>
      <c r="C109" s="450"/>
      <c r="D109" s="450"/>
      <c r="E109" s="450"/>
      <c r="F109" s="450"/>
      <c r="G109" s="450"/>
      <c r="H109" s="451"/>
      <c r="K109" s="10"/>
      <c r="U109" s="9">
        <f>COUNTA(A108)</f>
        <v>0</v>
      </c>
    </row>
    <row r="110" spans="1:24" ht="21" customHeight="1">
      <c r="A110" s="446"/>
      <c r="B110" s="447"/>
      <c r="C110" s="447"/>
      <c r="D110" s="447"/>
      <c r="E110" s="447"/>
      <c r="F110" s="447"/>
      <c r="G110" s="447"/>
      <c r="H110" s="448"/>
      <c r="K110" s="10"/>
      <c r="U110" s="9"/>
    </row>
    <row r="111" spans="1:24" ht="3" customHeight="1" thickBot="1">
      <c r="A111" s="377"/>
      <c r="B111" s="378"/>
      <c r="C111" s="378"/>
      <c r="D111" s="378"/>
      <c r="E111" s="378"/>
      <c r="F111" s="378"/>
      <c r="G111" s="378"/>
      <c r="H111" s="379"/>
    </row>
    <row r="112" spans="1:24" s="1" customFormat="1" ht="15" customHeight="1" thickBot="1">
      <c r="A112" s="312" t="s">
        <v>66</v>
      </c>
      <c r="B112" s="313"/>
      <c r="C112" s="313"/>
      <c r="D112" s="313"/>
      <c r="E112" s="313"/>
      <c r="F112" s="313"/>
      <c r="G112" s="313"/>
      <c r="H112" s="314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8"/>
    </row>
    <row r="113" spans="1:24" ht="3" customHeight="1" thickBot="1">
      <c r="A113" s="365"/>
      <c r="B113" s="366"/>
      <c r="C113" s="366"/>
      <c r="D113" s="366"/>
      <c r="E113" s="366"/>
      <c r="F113" s="366"/>
      <c r="G113" s="366"/>
      <c r="H113" s="367"/>
    </row>
    <row r="114" spans="1:24" ht="9.9499999999999993" customHeight="1">
      <c r="A114" s="369" t="s">
        <v>67</v>
      </c>
      <c r="B114" s="370"/>
      <c r="C114" s="370"/>
      <c r="D114" s="370"/>
      <c r="E114" s="370"/>
      <c r="F114" s="241" t="s">
        <v>9</v>
      </c>
      <c r="G114" s="241" t="s">
        <v>6</v>
      </c>
      <c r="H114" s="242" t="s">
        <v>8</v>
      </c>
    </row>
    <row r="115" spans="1:24" ht="15.95" customHeight="1" thickBot="1">
      <c r="A115" s="371"/>
      <c r="B115" s="372"/>
      <c r="C115" s="372"/>
      <c r="D115" s="372"/>
      <c r="E115" s="372"/>
      <c r="F115" s="20"/>
      <c r="G115" s="20"/>
      <c r="H115" s="243">
        <f>G115-F115</f>
        <v>0</v>
      </c>
      <c r="L115" s="244"/>
      <c r="M115" s="245"/>
      <c r="N115" s="245"/>
      <c r="O115" s="246"/>
      <c r="U115" s="9">
        <f>COUNTA(F115:G115)</f>
        <v>0</v>
      </c>
    </row>
    <row r="116" spans="1:24" s="1" customFormat="1" ht="14.1" customHeight="1">
      <c r="A116" s="357"/>
      <c r="B116" s="358"/>
      <c r="C116" s="359" t="s">
        <v>65</v>
      </c>
      <c r="D116" s="359"/>
      <c r="E116" s="359"/>
      <c r="F116" s="359"/>
      <c r="G116" s="359"/>
      <c r="H116" s="360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8"/>
    </row>
    <row r="117" spans="1:24" ht="15" customHeight="1">
      <c r="A117" s="357"/>
      <c r="B117" s="358"/>
      <c r="C117" s="361">
        <f>B33</f>
        <v>0</v>
      </c>
      <c r="D117" s="361"/>
      <c r="E117" s="361"/>
      <c r="F117" s="361"/>
      <c r="G117" s="361"/>
      <c r="H117" s="362"/>
      <c r="K117" s="211"/>
      <c r="U117" s="9"/>
    </row>
    <row r="118" spans="1:24" ht="8.1" customHeight="1">
      <c r="A118" s="357"/>
      <c r="B118" s="358"/>
      <c r="C118" s="363" t="s">
        <v>62</v>
      </c>
      <c r="D118" s="363"/>
      <c r="E118" s="363"/>
      <c r="F118" s="363"/>
      <c r="G118" s="363"/>
      <c r="H118" s="364"/>
    </row>
    <row r="172" spans="3:24">
      <c r="C172" s="63"/>
      <c r="X172" s="247"/>
    </row>
    <row r="173" spans="3:24">
      <c r="C173" s="23"/>
      <c r="D173" s="22"/>
      <c r="E173" s="22"/>
      <c r="F173" s="22"/>
      <c r="G173" s="22"/>
      <c r="H173" s="22"/>
    </row>
    <row r="174" spans="3:24">
      <c r="C174" s="23"/>
      <c r="D174" s="22"/>
      <c r="E174" s="22"/>
      <c r="F174" s="22"/>
      <c r="G174" s="22"/>
      <c r="H174" s="22"/>
    </row>
    <row r="175" spans="3:24">
      <c r="C175" s="23"/>
      <c r="D175" s="22"/>
      <c r="E175" s="22"/>
      <c r="F175" s="22"/>
      <c r="G175" s="22"/>
      <c r="H175" s="22"/>
    </row>
    <row r="176" spans="3:24">
      <c r="C176" s="23"/>
      <c r="D176" s="22"/>
      <c r="E176" s="22"/>
      <c r="F176" s="22"/>
      <c r="G176" s="22"/>
      <c r="H176" s="22"/>
    </row>
    <row r="177" spans="3:8">
      <c r="C177" s="23"/>
      <c r="D177" s="22"/>
      <c r="E177" s="22"/>
      <c r="F177" s="22"/>
      <c r="G177" s="22"/>
      <c r="H177" s="22"/>
    </row>
    <row r="178" spans="3:8">
      <c r="C178" s="23"/>
      <c r="D178" s="22"/>
      <c r="E178" s="22"/>
      <c r="F178" s="22"/>
      <c r="G178" s="22"/>
      <c r="H178" s="22"/>
    </row>
    <row r="179" spans="3:8">
      <c r="C179" s="23"/>
      <c r="D179" s="22"/>
      <c r="E179" s="22"/>
      <c r="F179" s="22"/>
      <c r="G179" s="22"/>
      <c r="H179" s="22"/>
    </row>
    <row r="180" spans="3:8">
      <c r="C180" s="23"/>
      <c r="D180" s="22"/>
      <c r="E180" s="22"/>
      <c r="F180" s="22"/>
      <c r="G180" s="22"/>
      <c r="H180" s="22"/>
    </row>
    <row r="181" spans="3:8">
      <c r="C181" s="23"/>
      <c r="D181" s="22"/>
      <c r="E181" s="22"/>
      <c r="F181" s="22"/>
      <c r="G181" s="22"/>
      <c r="H181" s="22"/>
    </row>
    <row r="182" spans="3:8">
      <c r="C182" s="23"/>
      <c r="D182" s="22"/>
      <c r="E182" s="22"/>
      <c r="F182" s="22"/>
      <c r="G182" s="22"/>
      <c r="H182" s="22"/>
    </row>
    <row r="183" spans="3:8">
      <c r="C183" s="23"/>
      <c r="D183" s="22"/>
      <c r="E183" s="22"/>
      <c r="F183" s="22"/>
      <c r="G183" s="22"/>
      <c r="H183" s="22"/>
    </row>
    <row r="184" spans="3:8">
      <c r="C184" s="23"/>
      <c r="D184" s="22"/>
      <c r="E184" s="22"/>
      <c r="F184" s="22"/>
      <c r="G184" s="22"/>
      <c r="H184" s="22"/>
    </row>
    <row r="185" spans="3:8">
      <c r="C185" s="23"/>
      <c r="D185" s="22"/>
      <c r="E185" s="22"/>
      <c r="F185" s="22"/>
      <c r="G185" s="22"/>
      <c r="H185" s="22"/>
    </row>
    <row r="186" spans="3:8">
      <c r="C186" s="23"/>
      <c r="D186" s="22"/>
      <c r="E186" s="22"/>
      <c r="F186" s="22"/>
      <c r="G186" s="22"/>
      <c r="H186" s="22"/>
    </row>
    <row r="187" spans="3:8">
      <c r="C187" s="23"/>
      <c r="D187" s="22"/>
      <c r="E187" s="22"/>
      <c r="F187" s="22"/>
      <c r="G187" s="22"/>
      <c r="H187" s="22"/>
    </row>
    <row r="188" spans="3:8">
      <c r="C188" s="23"/>
      <c r="D188" s="22"/>
      <c r="E188" s="22"/>
      <c r="F188" s="22"/>
      <c r="G188" s="22"/>
      <c r="H188" s="22"/>
    </row>
    <row r="189" spans="3:8">
      <c r="C189" s="23"/>
      <c r="D189" s="22"/>
      <c r="E189" s="22"/>
      <c r="F189" s="22"/>
      <c r="G189" s="22"/>
      <c r="H189" s="22"/>
    </row>
    <row r="190" spans="3:8">
      <c r="C190" s="23"/>
      <c r="D190" s="22"/>
      <c r="E190" s="22"/>
      <c r="F190" s="22"/>
      <c r="G190" s="22"/>
      <c r="H190" s="22"/>
    </row>
    <row r="191" spans="3:8">
      <c r="C191" s="23"/>
      <c r="D191" s="22"/>
      <c r="E191" s="22"/>
      <c r="F191" s="22"/>
      <c r="G191" s="22"/>
      <c r="H191" s="22"/>
    </row>
    <row r="192" spans="3:8">
      <c r="C192" s="23"/>
      <c r="D192" s="22"/>
      <c r="E192" s="22"/>
      <c r="F192" s="22"/>
      <c r="G192" s="22"/>
      <c r="H192" s="22"/>
    </row>
    <row r="193" spans="3:8">
      <c r="C193" s="23"/>
      <c r="D193" s="22"/>
      <c r="E193" s="22"/>
      <c r="F193" s="22"/>
      <c r="G193" s="22"/>
      <c r="H193" s="22"/>
    </row>
    <row r="194" spans="3:8">
      <c r="C194" s="23"/>
      <c r="D194" s="22"/>
      <c r="E194" s="22"/>
      <c r="F194" s="22"/>
      <c r="G194" s="22"/>
      <c r="H194" s="22"/>
    </row>
    <row r="195" spans="3:8">
      <c r="C195" s="23"/>
      <c r="D195" s="22"/>
      <c r="E195" s="22"/>
      <c r="F195" s="22"/>
      <c r="G195" s="22"/>
      <c r="H195" s="22"/>
    </row>
    <row r="196" spans="3:8">
      <c r="C196" s="23"/>
      <c r="D196" s="22"/>
      <c r="E196" s="22"/>
      <c r="F196" s="22"/>
      <c r="G196" s="22"/>
      <c r="H196" s="22"/>
    </row>
    <row r="197" spans="3:8">
      <c r="C197" s="23"/>
      <c r="D197" s="22"/>
      <c r="E197" s="22"/>
      <c r="F197" s="22"/>
      <c r="G197" s="22"/>
      <c r="H197" s="22"/>
    </row>
    <row r="198" spans="3:8">
      <c r="C198" s="23"/>
      <c r="D198" s="22"/>
      <c r="E198" s="22"/>
      <c r="F198" s="22"/>
      <c r="G198" s="22"/>
      <c r="H198" s="22"/>
    </row>
    <row r="199" spans="3:8">
      <c r="C199" s="23"/>
      <c r="D199" s="22"/>
      <c r="E199" s="22"/>
      <c r="F199" s="22"/>
      <c r="G199" s="22"/>
      <c r="H199" s="22"/>
    </row>
    <row r="200" spans="3:8">
      <c r="C200" s="23"/>
      <c r="D200" s="22"/>
      <c r="E200" s="22"/>
      <c r="F200" s="22"/>
      <c r="G200" s="22"/>
      <c r="H200" s="22"/>
    </row>
    <row r="201" spans="3:8">
      <c r="C201" s="23"/>
      <c r="D201" s="22"/>
      <c r="E201" s="22"/>
      <c r="F201" s="22"/>
      <c r="G201" s="22"/>
      <c r="H201" s="22"/>
    </row>
    <row r="202" spans="3:8">
      <c r="C202" s="23"/>
      <c r="D202" s="22"/>
      <c r="E202" s="22"/>
      <c r="F202" s="22"/>
      <c r="G202" s="22"/>
      <c r="H202" s="22"/>
    </row>
    <row r="203" spans="3:8">
      <c r="C203" s="23"/>
      <c r="D203" s="22"/>
      <c r="E203" s="22"/>
      <c r="F203" s="22"/>
      <c r="G203" s="22"/>
      <c r="H203" s="22"/>
    </row>
    <row r="204" spans="3:8">
      <c r="C204" s="23"/>
      <c r="D204" s="22"/>
      <c r="E204" s="22"/>
      <c r="F204" s="22"/>
      <c r="G204" s="22"/>
      <c r="H204" s="22"/>
    </row>
    <row r="205" spans="3:8">
      <c r="C205" s="23"/>
      <c r="D205" s="22"/>
      <c r="E205" s="22"/>
      <c r="F205" s="22"/>
      <c r="G205" s="22"/>
      <c r="H205" s="22"/>
    </row>
    <row r="206" spans="3:8">
      <c r="C206" s="23"/>
      <c r="D206" s="22"/>
      <c r="E206" s="22"/>
      <c r="F206" s="22"/>
      <c r="G206" s="22"/>
      <c r="H206" s="22"/>
    </row>
    <row r="207" spans="3:8">
      <c r="C207" s="23"/>
      <c r="D207" s="22"/>
      <c r="E207" s="22"/>
      <c r="F207" s="22"/>
      <c r="G207" s="22"/>
      <c r="H207" s="22"/>
    </row>
    <row r="208" spans="3:8">
      <c r="C208" s="23"/>
      <c r="D208" s="22"/>
      <c r="E208" s="22"/>
      <c r="F208" s="22"/>
      <c r="G208" s="22"/>
      <c r="H208" s="22"/>
    </row>
    <row r="209" spans="3:8">
      <c r="C209" s="23"/>
      <c r="D209" s="22"/>
      <c r="E209" s="22"/>
      <c r="F209" s="22"/>
      <c r="G209" s="22"/>
      <c r="H209" s="22"/>
    </row>
    <row r="210" spans="3:8">
      <c r="C210" s="23"/>
      <c r="D210" s="22"/>
      <c r="E210" s="22"/>
      <c r="F210" s="22"/>
      <c r="G210" s="22"/>
      <c r="H210" s="22"/>
    </row>
    <row r="211" spans="3:8">
      <c r="C211" s="23"/>
      <c r="D211" s="22"/>
      <c r="E211" s="22"/>
      <c r="F211" s="22"/>
      <c r="G211" s="22"/>
      <c r="H211" s="22"/>
    </row>
    <row r="212" spans="3:8">
      <c r="C212" s="23"/>
      <c r="D212" s="22"/>
      <c r="E212" s="22"/>
      <c r="F212" s="22"/>
      <c r="G212" s="22"/>
      <c r="H212" s="22"/>
    </row>
    <row r="213" spans="3:8">
      <c r="C213" s="23"/>
      <c r="D213" s="22"/>
      <c r="E213" s="22"/>
      <c r="F213" s="22"/>
      <c r="G213" s="22"/>
      <c r="H213" s="22"/>
    </row>
    <row r="214" spans="3:8">
      <c r="C214" s="23"/>
      <c r="D214" s="22"/>
      <c r="E214" s="22"/>
      <c r="F214" s="22"/>
      <c r="G214" s="22"/>
      <c r="H214" s="22"/>
    </row>
    <row r="215" spans="3:8">
      <c r="C215" s="23"/>
      <c r="D215" s="22"/>
      <c r="E215" s="22"/>
      <c r="F215" s="22"/>
      <c r="G215" s="22"/>
      <c r="H215" s="22"/>
    </row>
    <row r="216" spans="3:8">
      <c r="C216" s="23"/>
      <c r="D216" s="22"/>
      <c r="E216" s="22"/>
      <c r="F216" s="22"/>
      <c r="G216" s="22"/>
      <c r="H216" s="22"/>
    </row>
    <row r="217" spans="3:8">
      <c r="C217" s="23"/>
      <c r="D217" s="22"/>
      <c r="E217" s="22"/>
      <c r="F217" s="22"/>
      <c r="G217" s="22"/>
      <c r="H217" s="22"/>
    </row>
    <row r="218" spans="3:8">
      <c r="C218" s="23"/>
      <c r="D218" s="22"/>
      <c r="E218" s="22"/>
      <c r="F218" s="22"/>
      <c r="G218" s="22"/>
      <c r="H218" s="22"/>
    </row>
    <row r="219" spans="3:8">
      <c r="C219" s="23"/>
      <c r="D219" s="22"/>
      <c r="E219" s="22"/>
      <c r="F219" s="22"/>
      <c r="G219" s="22"/>
      <c r="H219" s="22"/>
    </row>
    <row r="220" spans="3:8">
      <c r="C220" s="23"/>
      <c r="D220" s="22"/>
      <c r="E220" s="22"/>
      <c r="F220" s="22"/>
      <c r="G220" s="22"/>
      <c r="H220" s="22"/>
    </row>
    <row r="221" spans="3:8">
      <c r="C221" s="23"/>
      <c r="D221" s="22"/>
      <c r="E221" s="22"/>
      <c r="F221" s="22"/>
      <c r="G221" s="22"/>
      <c r="H221" s="22"/>
    </row>
    <row r="222" spans="3:8">
      <c r="C222" s="23"/>
      <c r="D222" s="22"/>
      <c r="E222" s="22"/>
      <c r="F222" s="22"/>
      <c r="G222" s="22"/>
      <c r="H222" s="22"/>
    </row>
    <row r="223" spans="3:8">
      <c r="C223" s="23"/>
      <c r="D223" s="22"/>
      <c r="E223" s="22"/>
      <c r="F223" s="22"/>
      <c r="G223" s="22"/>
      <c r="H223" s="22"/>
    </row>
    <row r="224" spans="3:8">
      <c r="C224" s="23"/>
      <c r="D224" s="22"/>
      <c r="E224" s="22"/>
      <c r="F224" s="22"/>
      <c r="G224" s="22"/>
      <c r="H224" s="22"/>
    </row>
    <row r="225" spans="3:8">
      <c r="C225" s="23"/>
      <c r="D225" s="22"/>
      <c r="E225" s="22"/>
      <c r="F225" s="22"/>
      <c r="G225" s="22"/>
      <c r="H225" s="22"/>
    </row>
    <row r="226" spans="3:8">
      <c r="C226" s="23"/>
      <c r="D226" s="22"/>
      <c r="E226" s="22"/>
      <c r="F226" s="22"/>
      <c r="G226" s="22"/>
      <c r="H226" s="22"/>
    </row>
    <row r="227" spans="3:8">
      <c r="C227" s="23"/>
      <c r="D227" s="22"/>
      <c r="E227" s="22"/>
      <c r="F227" s="22"/>
      <c r="G227" s="22"/>
      <c r="H227" s="22"/>
    </row>
    <row r="228" spans="3:8">
      <c r="C228" s="23"/>
      <c r="D228" s="22"/>
      <c r="E228" s="22"/>
      <c r="F228" s="22"/>
      <c r="G228" s="22"/>
      <c r="H228" s="22"/>
    </row>
    <row r="229" spans="3:8">
      <c r="C229" s="23"/>
      <c r="D229" s="22"/>
      <c r="E229" s="22"/>
      <c r="F229" s="22"/>
      <c r="G229" s="22"/>
      <c r="H229" s="22"/>
    </row>
    <row r="230" spans="3:8">
      <c r="C230" s="23"/>
      <c r="D230" s="22"/>
      <c r="E230" s="22"/>
      <c r="F230" s="22"/>
      <c r="G230" s="22"/>
      <c r="H230" s="22"/>
    </row>
    <row r="231" spans="3:8">
      <c r="C231" s="23"/>
      <c r="D231" s="22"/>
      <c r="E231" s="22"/>
      <c r="F231" s="22"/>
      <c r="G231" s="22"/>
      <c r="H231" s="22"/>
    </row>
    <row r="232" spans="3:8">
      <c r="C232" s="23"/>
      <c r="D232" s="22"/>
      <c r="E232" s="22"/>
      <c r="F232" s="22"/>
      <c r="G232" s="22"/>
      <c r="H232" s="22"/>
    </row>
    <row r="233" spans="3:8">
      <c r="C233" s="23"/>
      <c r="D233" s="22"/>
      <c r="E233" s="22"/>
      <c r="F233" s="22"/>
      <c r="G233" s="22"/>
      <c r="H233" s="22"/>
    </row>
    <row r="234" spans="3:8">
      <c r="C234" s="23"/>
      <c r="D234" s="22"/>
      <c r="E234" s="22"/>
      <c r="F234" s="22"/>
      <c r="G234" s="22"/>
      <c r="H234" s="22"/>
    </row>
    <row r="235" spans="3:8">
      <c r="C235" s="23"/>
      <c r="D235" s="22"/>
      <c r="E235" s="22"/>
      <c r="F235" s="22"/>
      <c r="G235" s="22"/>
      <c r="H235" s="22"/>
    </row>
    <row r="236" spans="3:8">
      <c r="C236" s="23"/>
      <c r="D236" s="22"/>
      <c r="E236" s="22"/>
      <c r="F236" s="22"/>
      <c r="G236" s="22"/>
      <c r="H236" s="22"/>
    </row>
    <row r="237" spans="3:8">
      <c r="C237" s="23"/>
      <c r="D237" s="22"/>
      <c r="E237" s="22"/>
      <c r="F237" s="22"/>
      <c r="G237" s="22"/>
      <c r="H237" s="22"/>
    </row>
    <row r="238" spans="3:8">
      <c r="C238" s="23"/>
      <c r="D238" s="22"/>
      <c r="E238" s="22"/>
      <c r="F238" s="22"/>
      <c r="G238" s="22"/>
      <c r="H238" s="22"/>
    </row>
    <row r="239" spans="3:8">
      <c r="C239" s="23"/>
      <c r="D239" s="22"/>
      <c r="E239" s="22"/>
      <c r="F239" s="22"/>
      <c r="G239" s="22"/>
      <c r="H239" s="22"/>
    </row>
    <row r="240" spans="3:8">
      <c r="C240" s="23"/>
      <c r="D240" s="22"/>
      <c r="E240" s="22"/>
      <c r="F240" s="22"/>
      <c r="G240" s="22"/>
      <c r="H240" s="22"/>
    </row>
    <row r="241" spans="3:8">
      <c r="C241" s="23"/>
      <c r="D241" s="22"/>
      <c r="E241" s="22"/>
      <c r="F241" s="22"/>
      <c r="G241" s="22"/>
      <c r="H241" s="22"/>
    </row>
    <row r="242" spans="3:8">
      <c r="C242" s="23"/>
      <c r="D242" s="22"/>
      <c r="E242" s="22"/>
      <c r="F242" s="22"/>
      <c r="G242" s="22"/>
      <c r="H242" s="22"/>
    </row>
    <row r="243" spans="3:8">
      <c r="C243" s="23"/>
      <c r="D243" s="22"/>
      <c r="E243" s="22"/>
      <c r="F243" s="22"/>
      <c r="G243" s="22"/>
      <c r="H243" s="22"/>
    </row>
    <row r="244" spans="3:8">
      <c r="C244" s="23"/>
      <c r="D244" s="22"/>
      <c r="E244" s="22"/>
      <c r="F244" s="22"/>
      <c r="G244" s="22"/>
      <c r="H244" s="22"/>
    </row>
    <row r="245" spans="3:8">
      <c r="C245" s="23"/>
      <c r="D245" s="22"/>
      <c r="E245" s="22"/>
      <c r="F245" s="22"/>
      <c r="G245" s="22"/>
      <c r="H245" s="22"/>
    </row>
    <row r="246" spans="3:8">
      <c r="C246" s="23"/>
      <c r="D246" s="22"/>
      <c r="E246" s="22"/>
      <c r="F246" s="22"/>
      <c r="G246" s="22"/>
      <c r="H246" s="22"/>
    </row>
    <row r="247" spans="3:8">
      <c r="C247" s="23"/>
      <c r="D247" s="22"/>
      <c r="E247" s="22"/>
      <c r="F247" s="22"/>
      <c r="G247" s="22"/>
      <c r="H247" s="22"/>
    </row>
    <row r="248" spans="3:8">
      <c r="C248" s="23"/>
      <c r="D248" s="22"/>
      <c r="E248" s="22"/>
      <c r="F248" s="22"/>
      <c r="G248" s="22"/>
      <c r="H248" s="22"/>
    </row>
    <row r="249" spans="3:8">
      <c r="C249" s="23"/>
      <c r="D249" s="22"/>
      <c r="E249" s="22"/>
      <c r="F249" s="22"/>
      <c r="G249" s="22"/>
      <c r="H249" s="22"/>
    </row>
    <row r="250" spans="3:8">
      <c r="C250" s="23"/>
      <c r="D250" s="22"/>
      <c r="E250" s="22"/>
      <c r="F250" s="22"/>
      <c r="G250" s="22"/>
      <c r="H250" s="22"/>
    </row>
    <row r="251" spans="3:8">
      <c r="C251" s="23"/>
      <c r="D251" s="22"/>
      <c r="E251" s="22"/>
      <c r="F251" s="22"/>
      <c r="G251" s="22"/>
      <c r="H251" s="22"/>
    </row>
    <row r="252" spans="3:8">
      <c r="C252" s="23"/>
      <c r="D252" s="22"/>
      <c r="E252" s="22"/>
      <c r="F252" s="22"/>
      <c r="G252" s="22"/>
      <c r="H252" s="22"/>
    </row>
    <row r="253" spans="3:8">
      <c r="C253" s="23"/>
      <c r="D253" s="22"/>
      <c r="E253" s="22"/>
      <c r="F253" s="22"/>
      <c r="G253" s="22"/>
      <c r="H253" s="22"/>
    </row>
    <row r="254" spans="3:8">
      <c r="C254" s="23"/>
      <c r="D254" s="22"/>
      <c r="E254" s="22"/>
      <c r="F254" s="22"/>
      <c r="G254" s="22"/>
      <c r="H254" s="22"/>
    </row>
    <row r="255" spans="3:8">
      <c r="C255" s="23"/>
      <c r="D255" s="22"/>
      <c r="E255" s="22"/>
      <c r="F255" s="22"/>
      <c r="G255" s="22"/>
      <c r="H255" s="22"/>
    </row>
    <row r="256" spans="3:8">
      <c r="C256" s="23"/>
      <c r="D256" s="22"/>
      <c r="E256" s="22"/>
      <c r="F256" s="22"/>
      <c r="G256" s="22"/>
      <c r="H256" s="22"/>
    </row>
    <row r="257" spans="3:8">
      <c r="C257" s="23"/>
      <c r="D257" s="22"/>
      <c r="E257" s="22"/>
      <c r="F257" s="22"/>
      <c r="G257" s="22"/>
      <c r="H257" s="22"/>
    </row>
    <row r="258" spans="3:8">
      <c r="C258" s="23"/>
      <c r="D258" s="22"/>
      <c r="E258" s="22"/>
      <c r="F258" s="22"/>
      <c r="G258" s="22"/>
      <c r="H258" s="22"/>
    </row>
    <row r="259" spans="3:8">
      <c r="C259" s="23"/>
      <c r="D259" s="22"/>
      <c r="E259" s="22"/>
      <c r="F259" s="22"/>
      <c r="G259" s="22"/>
      <c r="H259" s="22"/>
    </row>
    <row r="260" spans="3:8">
      <c r="C260" s="23"/>
      <c r="D260" s="22"/>
      <c r="E260" s="22"/>
      <c r="F260" s="22"/>
      <c r="G260" s="22"/>
      <c r="H260" s="22"/>
    </row>
    <row r="261" spans="3:8">
      <c r="C261" s="23"/>
      <c r="D261" s="22"/>
      <c r="E261" s="22"/>
      <c r="F261" s="22"/>
      <c r="G261" s="22"/>
      <c r="H261" s="22"/>
    </row>
    <row r="262" spans="3:8">
      <c r="C262" s="23"/>
      <c r="D262" s="22"/>
      <c r="E262" s="22"/>
      <c r="F262" s="22"/>
      <c r="G262" s="22"/>
      <c r="H262" s="22"/>
    </row>
    <row r="263" spans="3:8">
      <c r="C263" s="23"/>
      <c r="D263" s="22"/>
      <c r="E263" s="22"/>
      <c r="F263" s="22"/>
      <c r="G263" s="22"/>
      <c r="H263" s="22"/>
    </row>
    <row r="264" spans="3:8">
      <c r="C264" s="23"/>
      <c r="D264" s="22"/>
      <c r="E264" s="22"/>
      <c r="F264" s="22"/>
      <c r="G264" s="22"/>
      <c r="H264" s="22"/>
    </row>
    <row r="265" spans="3:8">
      <c r="C265" s="23"/>
      <c r="D265" s="22"/>
      <c r="E265" s="22"/>
      <c r="F265" s="22"/>
      <c r="G265" s="22"/>
      <c r="H265" s="22"/>
    </row>
    <row r="266" spans="3:8">
      <c r="C266" s="23"/>
      <c r="D266" s="22"/>
      <c r="E266" s="22"/>
      <c r="F266" s="22"/>
      <c r="G266" s="22"/>
      <c r="H266" s="22"/>
    </row>
    <row r="267" spans="3:8">
      <c r="C267" s="23"/>
      <c r="D267" s="22"/>
      <c r="E267" s="22"/>
      <c r="F267" s="22"/>
      <c r="G267" s="22"/>
      <c r="H267" s="22"/>
    </row>
    <row r="268" spans="3:8">
      <c r="C268" s="23"/>
      <c r="D268" s="22"/>
      <c r="E268" s="22"/>
      <c r="F268" s="22"/>
      <c r="G268" s="22"/>
      <c r="H268" s="22"/>
    </row>
    <row r="269" spans="3:8">
      <c r="C269" s="23"/>
      <c r="D269" s="22"/>
      <c r="E269" s="22"/>
      <c r="F269" s="22"/>
      <c r="G269" s="22"/>
      <c r="H269" s="22"/>
    </row>
    <row r="270" spans="3:8">
      <c r="C270" s="23"/>
      <c r="D270" s="22"/>
      <c r="E270" s="22"/>
      <c r="F270" s="22"/>
      <c r="G270" s="22"/>
      <c r="H270" s="22"/>
    </row>
    <row r="271" spans="3:8">
      <c r="C271" s="23"/>
      <c r="D271" s="22"/>
      <c r="E271" s="22"/>
      <c r="F271" s="22"/>
      <c r="G271" s="22"/>
      <c r="H271" s="22"/>
    </row>
    <row r="272" spans="3:8">
      <c r="C272" s="23"/>
      <c r="D272" s="22"/>
      <c r="E272" s="22"/>
      <c r="F272" s="22"/>
      <c r="G272" s="22"/>
      <c r="H272" s="22"/>
    </row>
    <row r="273" spans="3:8">
      <c r="C273" s="23"/>
      <c r="D273" s="22"/>
      <c r="E273" s="22"/>
      <c r="F273" s="22"/>
      <c r="G273" s="22"/>
      <c r="H273" s="22"/>
    </row>
    <row r="274" spans="3:8">
      <c r="C274" s="23"/>
      <c r="D274" s="22"/>
      <c r="E274" s="22"/>
      <c r="F274" s="22"/>
      <c r="G274" s="22"/>
      <c r="H274" s="22"/>
    </row>
    <row r="275" spans="3:8">
      <c r="C275" s="23"/>
      <c r="D275" s="22"/>
      <c r="E275" s="22"/>
      <c r="F275" s="22"/>
      <c r="G275" s="22"/>
      <c r="H275" s="22"/>
    </row>
    <row r="276" spans="3:8">
      <c r="C276" s="23"/>
      <c r="D276" s="22"/>
      <c r="E276" s="22"/>
      <c r="F276" s="22"/>
      <c r="G276" s="22"/>
      <c r="H276" s="22"/>
    </row>
    <row r="277" spans="3:8">
      <c r="C277" s="23"/>
      <c r="D277" s="22"/>
      <c r="E277" s="22"/>
      <c r="F277" s="22"/>
      <c r="G277" s="22"/>
      <c r="H277" s="22"/>
    </row>
    <row r="278" spans="3:8">
      <c r="C278" s="23"/>
      <c r="D278" s="22"/>
      <c r="E278" s="22"/>
      <c r="F278" s="22"/>
      <c r="G278" s="22"/>
      <c r="H278" s="22"/>
    </row>
    <row r="279" spans="3:8">
      <c r="C279" s="23"/>
      <c r="D279" s="22"/>
      <c r="E279" s="22"/>
      <c r="F279" s="22"/>
      <c r="G279" s="22"/>
      <c r="H279" s="22"/>
    </row>
    <row r="280" spans="3:8">
      <c r="C280" s="23"/>
      <c r="D280" s="22"/>
      <c r="E280" s="22"/>
      <c r="F280" s="22"/>
      <c r="G280" s="22"/>
      <c r="H280" s="22"/>
    </row>
    <row r="281" spans="3:8">
      <c r="C281" s="23"/>
      <c r="D281" s="22"/>
      <c r="E281" s="22"/>
      <c r="F281" s="22"/>
      <c r="G281" s="22"/>
      <c r="H281" s="22"/>
    </row>
    <row r="282" spans="3:8">
      <c r="C282" s="23"/>
      <c r="D282" s="22"/>
      <c r="E282" s="22"/>
      <c r="F282" s="22"/>
      <c r="G282" s="22"/>
      <c r="H282" s="22"/>
    </row>
    <row r="283" spans="3:8">
      <c r="C283" s="23"/>
      <c r="D283" s="22"/>
      <c r="E283" s="22"/>
      <c r="F283" s="22"/>
      <c r="G283" s="22"/>
      <c r="H283" s="22"/>
    </row>
    <row r="284" spans="3:8">
      <c r="C284" s="23"/>
      <c r="D284" s="22"/>
      <c r="E284" s="22"/>
      <c r="F284" s="22"/>
      <c r="G284" s="22"/>
      <c r="H284" s="22"/>
    </row>
    <row r="285" spans="3:8">
      <c r="C285" s="23"/>
      <c r="D285" s="22"/>
      <c r="E285" s="22"/>
      <c r="F285" s="22"/>
      <c r="G285" s="22"/>
      <c r="H285" s="22"/>
    </row>
    <row r="286" spans="3:8">
      <c r="C286" s="23"/>
      <c r="D286" s="22"/>
      <c r="E286" s="22"/>
      <c r="F286" s="22"/>
      <c r="G286" s="22"/>
      <c r="H286" s="22"/>
    </row>
    <row r="287" spans="3:8">
      <c r="C287" s="23"/>
      <c r="D287" s="22"/>
      <c r="E287" s="22"/>
      <c r="F287" s="22"/>
      <c r="G287" s="22"/>
      <c r="H287" s="22"/>
    </row>
    <row r="288" spans="3:8">
      <c r="C288" s="23"/>
      <c r="D288" s="22"/>
      <c r="E288" s="22"/>
      <c r="F288" s="22"/>
      <c r="G288" s="22"/>
      <c r="H288" s="22"/>
    </row>
    <row r="289" spans="3:8">
      <c r="C289" s="23"/>
      <c r="D289" s="22"/>
      <c r="E289" s="22"/>
      <c r="F289" s="22"/>
      <c r="G289" s="22"/>
      <c r="H289" s="22"/>
    </row>
    <row r="290" spans="3:8">
      <c r="C290" s="23"/>
      <c r="D290" s="22"/>
      <c r="E290" s="22"/>
      <c r="F290" s="22"/>
      <c r="G290" s="22"/>
      <c r="H290" s="22"/>
    </row>
    <row r="291" spans="3:8">
      <c r="C291" s="23"/>
      <c r="D291" s="22"/>
      <c r="E291" s="22"/>
      <c r="F291" s="22"/>
      <c r="G291" s="22"/>
      <c r="H291" s="22"/>
    </row>
    <row r="292" spans="3:8">
      <c r="C292" s="23"/>
      <c r="D292" s="22"/>
      <c r="E292" s="22"/>
      <c r="F292" s="22"/>
      <c r="G292" s="22"/>
      <c r="H292" s="22"/>
    </row>
    <row r="293" spans="3:8">
      <c r="C293" s="23"/>
      <c r="D293" s="22"/>
      <c r="E293" s="22"/>
      <c r="F293" s="22"/>
      <c r="G293" s="22"/>
      <c r="H293" s="22"/>
    </row>
    <row r="294" spans="3:8">
      <c r="C294" s="23"/>
      <c r="D294" s="22"/>
      <c r="E294" s="22"/>
      <c r="F294" s="22"/>
      <c r="G294" s="22"/>
      <c r="H294" s="22"/>
    </row>
    <row r="295" spans="3:8">
      <c r="C295" s="23"/>
      <c r="D295" s="22"/>
      <c r="E295" s="22"/>
      <c r="F295" s="22"/>
      <c r="G295" s="22"/>
      <c r="H295" s="22"/>
    </row>
    <row r="296" spans="3:8">
      <c r="C296" s="23"/>
      <c r="D296" s="22"/>
      <c r="E296" s="22"/>
      <c r="F296" s="22"/>
      <c r="G296" s="22"/>
      <c r="H296" s="22"/>
    </row>
    <row r="297" spans="3:8">
      <c r="C297" s="23"/>
      <c r="D297" s="22"/>
      <c r="E297" s="22"/>
      <c r="F297" s="22"/>
      <c r="G297" s="22"/>
      <c r="H297" s="22"/>
    </row>
    <row r="298" spans="3:8">
      <c r="C298" s="23"/>
      <c r="D298" s="22"/>
      <c r="E298" s="22"/>
      <c r="F298" s="22"/>
      <c r="G298" s="22"/>
      <c r="H298" s="22"/>
    </row>
    <row r="299" spans="3:8">
      <c r="C299" s="23"/>
      <c r="D299" s="22"/>
      <c r="E299" s="22"/>
      <c r="F299" s="22"/>
      <c r="G299" s="22"/>
      <c r="H299" s="22"/>
    </row>
    <row r="300" spans="3:8">
      <c r="C300" s="23"/>
      <c r="D300" s="22"/>
      <c r="E300" s="22"/>
      <c r="F300" s="22"/>
      <c r="G300" s="22"/>
      <c r="H300" s="22"/>
    </row>
    <row r="301" spans="3:8">
      <c r="C301" s="23"/>
      <c r="D301" s="22"/>
      <c r="E301" s="22"/>
      <c r="F301" s="22"/>
      <c r="G301" s="22"/>
      <c r="H301" s="22"/>
    </row>
    <row r="302" spans="3:8">
      <c r="C302" s="23"/>
      <c r="D302" s="22"/>
      <c r="E302" s="22"/>
      <c r="F302" s="22"/>
      <c r="G302" s="22"/>
      <c r="H302" s="22"/>
    </row>
    <row r="303" spans="3:8">
      <c r="C303" s="23"/>
      <c r="D303" s="22"/>
      <c r="E303" s="22"/>
      <c r="F303" s="22"/>
      <c r="G303" s="22"/>
      <c r="H303" s="22"/>
    </row>
    <row r="304" spans="3:8">
      <c r="C304" s="23"/>
      <c r="D304" s="22"/>
      <c r="E304" s="22"/>
      <c r="F304" s="22"/>
      <c r="G304" s="22"/>
      <c r="H304" s="22"/>
    </row>
    <row r="305" spans="3:8">
      <c r="C305" s="23"/>
      <c r="D305" s="22"/>
      <c r="E305" s="22"/>
      <c r="F305" s="22"/>
      <c r="G305" s="22"/>
      <c r="H305" s="22"/>
    </row>
    <row r="306" spans="3:8">
      <c r="C306" s="23"/>
      <c r="D306" s="22"/>
      <c r="E306" s="22"/>
      <c r="F306" s="22"/>
      <c r="G306" s="22"/>
      <c r="H306" s="22"/>
    </row>
    <row r="307" spans="3:8">
      <c r="C307" s="23"/>
      <c r="D307" s="22"/>
      <c r="E307" s="22"/>
      <c r="F307" s="22"/>
      <c r="G307" s="22"/>
      <c r="H307" s="22"/>
    </row>
    <row r="308" spans="3:8">
      <c r="C308" s="23"/>
      <c r="D308" s="22"/>
      <c r="E308" s="22"/>
      <c r="F308" s="22"/>
      <c r="G308" s="22"/>
      <c r="H308" s="22"/>
    </row>
    <row r="309" spans="3:8">
      <c r="C309" s="23"/>
      <c r="D309" s="22"/>
      <c r="E309" s="22"/>
      <c r="F309" s="22"/>
      <c r="G309" s="22"/>
      <c r="H309" s="22"/>
    </row>
    <row r="310" spans="3:8">
      <c r="C310" s="23"/>
      <c r="D310" s="22"/>
      <c r="E310" s="22"/>
      <c r="F310" s="22"/>
      <c r="G310" s="22"/>
      <c r="H310" s="22"/>
    </row>
    <row r="311" spans="3:8">
      <c r="C311" s="23"/>
      <c r="D311" s="22"/>
      <c r="E311" s="22"/>
      <c r="F311" s="22"/>
      <c r="G311" s="22"/>
      <c r="H311" s="22"/>
    </row>
    <row r="312" spans="3:8">
      <c r="C312" s="23"/>
      <c r="D312" s="22"/>
      <c r="E312" s="22"/>
      <c r="F312" s="22"/>
      <c r="G312" s="22"/>
      <c r="H312" s="22"/>
    </row>
    <row r="313" spans="3:8">
      <c r="C313" s="23"/>
      <c r="D313" s="22"/>
      <c r="E313" s="22"/>
      <c r="F313" s="22"/>
      <c r="G313" s="22"/>
      <c r="H313" s="22"/>
    </row>
    <row r="314" spans="3:8">
      <c r="C314" s="23"/>
      <c r="D314" s="22"/>
      <c r="E314" s="22"/>
      <c r="F314" s="22"/>
      <c r="G314" s="22"/>
      <c r="H314" s="22"/>
    </row>
    <row r="315" spans="3:8">
      <c r="C315" s="23"/>
      <c r="D315" s="22"/>
      <c r="E315" s="22"/>
      <c r="F315" s="22"/>
      <c r="G315" s="22"/>
      <c r="H315" s="22"/>
    </row>
    <row r="316" spans="3:8">
      <c r="C316" s="23"/>
      <c r="D316" s="22"/>
      <c r="E316" s="22"/>
      <c r="F316" s="22"/>
      <c r="G316" s="22"/>
      <c r="H316" s="22"/>
    </row>
    <row r="317" spans="3:8">
      <c r="C317" s="23"/>
      <c r="D317" s="22"/>
      <c r="E317" s="22"/>
      <c r="F317" s="22"/>
      <c r="G317" s="22"/>
      <c r="H317" s="22"/>
    </row>
    <row r="318" spans="3:8">
      <c r="C318" s="23"/>
      <c r="D318" s="22"/>
      <c r="E318" s="22"/>
      <c r="F318" s="22"/>
      <c r="G318" s="22"/>
      <c r="H318" s="22"/>
    </row>
    <row r="319" spans="3:8">
      <c r="C319" s="23"/>
      <c r="D319" s="22"/>
      <c r="E319" s="22"/>
      <c r="F319" s="22"/>
      <c r="G319" s="22"/>
      <c r="H319" s="22"/>
    </row>
    <row r="320" spans="3:8">
      <c r="C320" s="23"/>
      <c r="D320" s="22"/>
      <c r="E320" s="22"/>
      <c r="F320" s="22"/>
      <c r="G320" s="22"/>
      <c r="H320" s="22"/>
    </row>
    <row r="321" spans="3:8">
      <c r="C321" s="23"/>
      <c r="D321" s="22"/>
      <c r="E321" s="22"/>
      <c r="F321" s="22"/>
      <c r="G321" s="22"/>
      <c r="H321" s="22"/>
    </row>
    <row r="322" spans="3:8">
      <c r="C322" s="23"/>
      <c r="D322" s="22"/>
      <c r="E322" s="22"/>
      <c r="F322" s="22"/>
      <c r="G322" s="22"/>
      <c r="H322" s="22"/>
    </row>
    <row r="323" spans="3:8">
      <c r="C323" s="23"/>
      <c r="D323" s="22"/>
      <c r="E323" s="22"/>
      <c r="F323" s="22"/>
      <c r="G323" s="22"/>
      <c r="H323" s="22"/>
    </row>
    <row r="324" spans="3:8">
      <c r="C324" s="23"/>
      <c r="D324" s="22"/>
      <c r="E324" s="22"/>
      <c r="F324" s="22"/>
      <c r="G324" s="22"/>
      <c r="H324" s="22"/>
    </row>
    <row r="325" spans="3:8">
      <c r="C325" s="23"/>
      <c r="D325" s="22"/>
      <c r="E325" s="22"/>
      <c r="F325" s="22"/>
      <c r="G325" s="22"/>
      <c r="H325" s="22"/>
    </row>
    <row r="326" spans="3:8">
      <c r="C326" s="23"/>
      <c r="D326" s="22"/>
      <c r="E326" s="22"/>
      <c r="F326" s="22"/>
      <c r="G326" s="22"/>
      <c r="H326" s="22"/>
    </row>
    <row r="327" spans="3:8">
      <c r="C327" s="23"/>
      <c r="D327" s="22"/>
      <c r="E327" s="22"/>
      <c r="F327" s="22"/>
      <c r="G327" s="22"/>
      <c r="H327" s="22"/>
    </row>
    <row r="328" spans="3:8">
      <c r="C328" s="23"/>
      <c r="D328" s="22"/>
      <c r="E328" s="22"/>
      <c r="F328" s="22"/>
      <c r="G328" s="22"/>
      <c r="H328" s="22"/>
    </row>
    <row r="329" spans="3:8">
      <c r="C329" s="23"/>
      <c r="D329" s="22"/>
      <c r="E329" s="22"/>
      <c r="F329" s="22"/>
      <c r="G329" s="22"/>
      <c r="H329" s="22"/>
    </row>
    <row r="330" spans="3:8">
      <c r="C330" s="23"/>
      <c r="D330" s="22"/>
      <c r="E330" s="22"/>
      <c r="F330" s="22"/>
      <c r="G330" s="22"/>
      <c r="H330" s="22"/>
    </row>
    <row r="331" spans="3:8">
      <c r="C331" s="23"/>
      <c r="D331" s="22"/>
      <c r="E331" s="22"/>
      <c r="F331" s="22"/>
      <c r="G331" s="22"/>
      <c r="H331" s="22"/>
    </row>
    <row r="332" spans="3:8">
      <c r="C332" s="23"/>
      <c r="D332" s="22"/>
      <c r="E332" s="22"/>
      <c r="F332" s="22"/>
      <c r="G332" s="22"/>
      <c r="H332" s="22"/>
    </row>
    <row r="333" spans="3:8">
      <c r="C333" s="23"/>
      <c r="D333" s="22"/>
      <c r="E333" s="22"/>
      <c r="F333" s="22"/>
      <c r="G333" s="22"/>
      <c r="H333" s="22"/>
    </row>
    <row r="334" spans="3:8">
      <c r="C334" s="23"/>
      <c r="D334" s="22"/>
      <c r="E334" s="22"/>
      <c r="F334" s="22"/>
      <c r="G334" s="22"/>
      <c r="H334" s="22"/>
    </row>
    <row r="335" spans="3:8">
      <c r="C335" s="23"/>
      <c r="D335" s="22"/>
      <c r="E335" s="22"/>
      <c r="F335" s="22"/>
      <c r="G335" s="22"/>
      <c r="H335" s="22"/>
    </row>
    <row r="336" spans="3:8">
      <c r="C336" s="23"/>
      <c r="D336" s="22"/>
      <c r="E336" s="22"/>
      <c r="F336" s="22"/>
      <c r="G336" s="22"/>
      <c r="H336" s="22"/>
    </row>
    <row r="337" spans="3:8">
      <c r="C337" s="23"/>
      <c r="D337" s="22"/>
      <c r="E337" s="22"/>
      <c r="F337" s="22"/>
      <c r="G337" s="22"/>
      <c r="H337" s="22"/>
    </row>
    <row r="338" spans="3:8">
      <c r="C338" s="23"/>
      <c r="D338" s="22"/>
      <c r="E338" s="22"/>
      <c r="F338" s="22"/>
      <c r="G338" s="22"/>
      <c r="H338" s="22"/>
    </row>
    <row r="339" spans="3:8">
      <c r="C339" s="23"/>
      <c r="D339" s="22"/>
      <c r="E339" s="22"/>
      <c r="F339" s="22"/>
      <c r="G339" s="22"/>
      <c r="H339" s="22"/>
    </row>
    <row r="340" spans="3:8">
      <c r="C340" s="23"/>
      <c r="D340" s="22"/>
      <c r="E340" s="22"/>
      <c r="F340" s="22"/>
      <c r="G340" s="22"/>
      <c r="H340" s="22"/>
    </row>
    <row r="341" spans="3:8">
      <c r="C341" s="23"/>
      <c r="D341" s="22"/>
      <c r="E341" s="22"/>
      <c r="F341" s="22"/>
      <c r="G341" s="22"/>
      <c r="H341" s="22"/>
    </row>
    <row r="342" spans="3:8">
      <c r="C342" s="23"/>
      <c r="D342" s="22"/>
      <c r="E342" s="22"/>
      <c r="F342" s="22"/>
      <c r="G342" s="22"/>
      <c r="H342" s="22"/>
    </row>
    <row r="343" spans="3:8">
      <c r="C343" s="23"/>
      <c r="D343" s="22"/>
      <c r="E343" s="22"/>
      <c r="F343" s="22"/>
      <c r="G343" s="22"/>
      <c r="H343" s="22"/>
    </row>
    <row r="344" spans="3:8">
      <c r="C344" s="23"/>
      <c r="D344" s="22"/>
      <c r="E344" s="22"/>
      <c r="F344" s="22"/>
      <c r="G344" s="22"/>
      <c r="H344" s="22"/>
    </row>
    <row r="345" spans="3:8">
      <c r="C345" s="23"/>
      <c r="D345" s="22"/>
      <c r="E345" s="22"/>
      <c r="F345" s="22"/>
      <c r="G345" s="22"/>
      <c r="H345" s="22"/>
    </row>
    <row r="346" spans="3:8">
      <c r="C346" s="23"/>
      <c r="D346" s="22"/>
      <c r="E346" s="22"/>
      <c r="F346" s="22"/>
      <c r="G346" s="22"/>
      <c r="H346" s="22"/>
    </row>
    <row r="347" spans="3:8">
      <c r="C347" s="23"/>
      <c r="D347" s="22"/>
      <c r="E347" s="22"/>
      <c r="F347" s="22"/>
      <c r="G347" s="22"/>
      <c r="H347" s="22"/>
    </row>
    <row r="348" spans="3:8">
      <c r="C348" s="23"/>
      <c r="D348" s="22"/>
      <c r="E348" s="22"/>
      <c r="F348" s="22"/>
      <c r="G348" s="22"/>
      <c r="H348" s="22"/>
    </row>
    <row r="349" spans="3:8">
      <c r="C349" s="23"/>
      <c r="D349" s="22"/>
      <c r="E349" s="22"/>
      <c r="F349" s="22"/>
      <c r="G349" s="22"/>
      <c r="H349" s="22"/>
    </row>
    <row r="350" spans="3:8">
      <c r="C350" s="23"/>
      <c r="D350" s="22"/>
      <c r="E350" s="22"/>
      <c r="F350" s="22"/>
      <c r="G350" s="22"/>
      <c r="H350" s="22"/>
    </row>
    <row r="351" spans="3:8">
      <c r="C351" s="23"/>
      <c r="D351" s="22"/>
      <c r="E351" s="22"/>
      <c r="F351" s="22"/>
      <c r="G351" s="22"/>
      <c r="H351" s="22"/>
    </row>
    <row r="352" spans="3:8">
      <c r="C352" s="23"/>
      <c r="D352" s="22"/>
      <c r="E352" s="22"/>
      <c r="F352" s="22"/>
      <c r="G352" s="22"/>
      <c r="H352" s="22"/>
    </row>
    <row r="353" spans="3:8">
      <c r="C353" s="23"/>
      <c r="D353" s="22"/>
      <c r="E353" s="22"/>
      <c r="F353" s="22"/>
      <c r="G353" s="22"/>
      <c r="H353" s="22"/>
    </row>
    <row r="354" spans="3:8">
      <c r="C354" s="23"/>
      <c r="D354" s="22"/>
      <c r="E354" s="22"/>
      <c r="F354" s="22"/>
      <c r="G354" s="22"/>
      <c r="H354" s="22"/>
    </row>
    <row r="355" spans="3:8">
      <c r="C355" s="23"/>
      <c r="D355" s="22"/>
      <c r="E355" s="22"/>
      <c r="F355" s="22"/>
      <c r="G355" s="22"/>
      <c r="H355" s="22"/>
    </row>
    <row r="356" spans="3:8">
      <c r="C356" s="23"/>
      <c r="D356" s="22"/>
      <c r="E356" s="22"/>
      <c r="F356" s="22"/>
      <c r="G356" s="22"/>
      <c r="H356" s="22"/>
    </row>
    <row r="357" spans="3:8">
      <c r="C357" s="23"/>
      <c r="D357" s="22"/>
      <c r="E357" s="22"/>
      <c r="F357" s="22"/>
      <c r="G357" s="22"/>
      <c r="H357" s="22"/>
    </row>
    <row r="358" spans="3:8">
      <c r="C358" s="23"/>
      <c r="D358" s="22"/>
      <c r="E358" s="22"/>
      <c r="F358" s="22"/>
      <c r="G358" s="22"/>
      <c r="H358" s="22"/>
    </row>
    <row r="359" spans="3:8">
      <c r="C359" s="23"/>
      <c r="D359" s="22"/>
      <c r="E359" s="22"/>
      <c r="F359" s="22"/>
      <c r="G359" s="22"/>
      <c r="H359" s="22"/>
    </row>
    <row r="360" spans="3:8">
      <c r="C360" s="23"/>
      <c r="D360" s="22"/>
      <c r="E360" s="22"/>
      <c r="F360" s="22"/>
      <c r="G360" s="22"/>
      <c r="H360" s="22"/>
    </row>
    <row r="361" spans="3:8">
      <c r="C361" s="23"/>
      <c r="D361" s="22"/>
      <c r="E361" s="22"/>
      <c r="F361" s="22"/>
      <c r="G361" s="22"/>
      <c r="H361" s="22"/>
    </row>
    <row r="362" spans="3:8">
      <c r="C362" s="23"/>
      <c r="D362" s="22"/>
      <c r="E362" s="22"/>
      <c r="F362" s="22"/>
      <c r="G362" s="22"/>
      <c r="H362" s="22"/>
    </row>
    <row r="363" spans="3:8">
      <c r="C363" s="23"/>
      <c r="D363" s="22"/>
      <c r="E363" s="22"/>
      <c r="F363" s="22"/>
      <c r="G363" s="22"/>
      <c r="H363" s="22"/>
    </row>
    <row r="364" spans="3:8">
      <c r="C364" s="23"/>
      <c r="D364" s="22"/>
      <c r="E364" s="22"/>
      <c r="F364" s="22"/>
      <c r="G364" s="22"/>
      <c r="H364" s="22"/>
    </row>
    <row r="365" spans="3:8">
      <c r="C365" s="23"/>
      <c r="D365" s="22"/>
      <c r="E365" s="22"/>
      <c r="F365" s="22"/>
      <c r="G365" s="22"/>
      <c r="H365" s="22"/>
    </row>
    <row r="366" spans="3:8">
      <c r="C366" s="23"/>
      <c r="D366" s="22"/>
      <c r="E366" s="22"/>
      <c r="F366" s="22"/>
      <c r="G366" s="22"/>
      <c r="H366" s="22"/>
    </row>
    <row r="367" spans="3:8">
      <c r="C367" s="23"/>
      <c r="D367" s="22"/>
      <c r="E367" s="22"/>
      <c r="F367" s="22"/>
      <c r="G367" s="22"/>
      <c r="H367" s="22"/>
    </row>
    <row r="368" spans="3:8">
      <c r="C368" s="23"/>
      <c r="D368" s="22"/>
      <c r="E368" s="22"/>
      <c r="F368" s="22"/>
      <c r="G368" s="22"/>
      <c r="H368" s="22"/>
    </row>
    <row r="369" spans="3:8">
      <c r="C369" s="23"/>
      <c r="D369" s="22"/>
      <c r="E369" s="22"/>
      <c r="F369" s="22"/>
      <c r="G369" s="22"/>
      <c r="H369" s="22"/>
    </row>
    <row r="370" spans="3:8">
      <c r="C370" s="23"/>
      <c r="D370" s="22"/>
      <c r="E370" s="22"/>
      <c r="F370" s="22"/>
      <c r="G370" s="22"/>
      <c r="H370" s="22"/>
    </row>
    <row r="371" spans="3:8">
      <c r="C371" s="23"/>
      <c r="D371" s="22"/>
      <c r="E371" s="22"/>
      <c r="F371" s="22"/>
      <c r="G371" s="22"/>
      <c r="H371" s="22"/>
    </row>
    <row r="372" spans="3:8">
      <c r="C372" s="23"/>
      <c r="D372" s="22"/>
      <c r="E372" s="22"/>
      <c r="F372" s="22"/>
      <c r="G372" s="22"/>
      <c r="H372" s="22"/>
    </row>
    <row r="373" spans="3:8">
      <c r="C373" s="23"/>
      <c r="D373" s="22"/>
      <c r="E373" s="22"/>
      <c r="F373" s="22"/>
      <c r="G373" s="22"/>
      <c r="H373" s="22"/>
    </row>
    <row r="374" spans="3:8">
      <c r="C374" s="23"/>
      <c r="D374" s="22"/>
      <c r="E374" s="22"/>
      <c r="F374" s="22"/>
      <c r="G374" s="22"/>
      <c r="H374" s="22"/>
    </row>
    <row r="375" spans="3:8">
      <c r="C375" s="23"/>
      <c r="D375" s="22"/>
      <c r="E375" s="22"/>
      <c r="F375" s="22"/>
      <c r="G375" s="22"/>
      <c r="H375" s="22"/>
    </row>
    <row r="376" spans="3:8">
      <c r="C376" s="23"/>
      <c r="D376" s="22"/>
      <c r="E376" s="22"/>
      <c r="F376" s="22"/>
      <c r="G376" s="22"/>
      <c r="H376" s="22"/>
    </row>
    <row r="377" spans="3:8">
      <c r="C377" s="23"/>
      <c r="D377" s="22"/>
      <c r="E377" s="22"/>
      <c r="F377" s="22"/>
      <c r="G377" s="22"/>
      <c r="H377" s="22"/>
    </row>
    <row r="378" spans="3:8">
      <c r="C378" s="23"/>
      <c r="D378" s="22"/>
      <c r="E378" s="22"/>
      <c r="F378" s="22"/>
      <c r="G378" s="22"/>
      <c r="H378" s="22"/>
    </row>
    <row r="379" spans="3:8">
      <c r="C379" s="23"/>
      <c r="D379" s="22"/>
      <c r="E379" s="22"/>
      <c r="F379" s="22"/>
      <c r="G379" s="22"/>
      <c r="H379" s="22"/>
    </row>
    <row r="380" spans="3:8">
      <c r="C380" s="23"/>
      <c r="D380" s="22"/>
      <c r="E380" s="22"/>
      <c r="F380" s="22"/>
      <c r="G380" s="22"/>
      <c r="H380" s="22"/>
    </row>
    <row r="381" spans="3:8">
      <c r="C381" s="23"/>
      <c r="D381" s="22"/>
      <c r="E381" s="22"/>
      <c r="F381" s="22"/>
      <c r="G381" s="22"/>
      <c r="H381" s="22"/>
    </row>
    <row r="382" spans="3:8">
      <c r="C382" s="23"/>
      <c r="D382" s="22"/>
      <c r="E382" s="22"/>
      <c r="F382" s="22"/>
      <c r="G382" s="22"/>
      <c r="H382" s="22"/>
    </row>
    <row r="383" spans="3:8">
      <c r="C383" s="23"/>
      <c r="D383" s="22"/>
      <c r="E383" s="22"/>
      <c r="F383" s="22"/>
      <c r="G383" s="22"/>
      <c r="H383" s="22"/>
    </row>
    <row r="384" spans="3:8">
      <c r="C384" s="23"/>
      <c r="D384" s="22"/>
      <c r="E384" s="22"/>
      <c r="F384" s="22"/>
      <c r="G384" s="22"/>
      <c r="H384" s="22"/>
    </row>
    <row r="385" spans="3:8">
      <c r="C385" s="23"/>
      <c r="D385" s="22"/>
      <c r="E385" s="22"/>
      <c r="F385" s="22"/>
      <c r="G385" s="22"/>
      <c r="H385" s="22"/>
    </row>
    <row r="386" spans="3:8">
      <c r="C386" s="23"/>
      <c r="D386" s="22"/>
      <c r="E386" s="22"/>
      <c r="F386" s="22"/>
      <c r="G386" s="22"/>
      <c r="H386" s="22"/>
    </row>
    <row r="387" spans="3:8">
      <c r="D387" s="22"/>
      <c r="E387" s="22"/>
      <c r="F387" s="22"/>
      <c r="G387" s="22"/>
      <c r="H387" s="22"/>
    </row>
    <row r="388" spans="3:8">
      <c r="D388" s="22"/>
      <c r="E388" s="22"/>
      <c r="F388" s="22"/>
      <c r="G388" s="22"/>
      <c r="H388" s="22"/>
    </row>
    <row r="389" spans="3:8">
      <c r="D389" s="22"/>
      <c r="E389" s="22"/>
      <c r="F389" s="22"/>
      <c r="G389" s="22"/>
      <c r="H389" s="22"/>
    </row>
    <row r="390" spans="3:8">
      <c r="D390" s="22"/>
      <c r="E390" s="22"/>
      <c r="F390" s="22"/>
      <c r="G390" s="22"/>
      <c r="H390" s="22"/>
    </row>
    <row r="391" spans="3:8">
      <c r="D391" s="22"/>
      <c r="E391" s="22"/>
      <c r="F391" s="22"/>
      <c r="G391" s="22"/>
      <c r="H391" s="22"/>
    </row>
    <row r="392" spans="3:8">
      <c r="D392" s="22"/>
      <c r="E392" s="22"/>
      <c r="F392" s="22"/>
      <c r="G392" s="22"/>
      <c r="H392" s="22"/>
    </row>
    <row r="393" spans="3:8">
      <c r="E393" s="22"/>
      <c r="G393" s="22"/>
      <c r="H393" s="22"/>
    </row>
    <row r="394" spans="3:8">
      <c r="E394" s="22"/>
      <c r="G394" s="22"/>
      <c r="H394" s="22"/>
    </row>
    <row r="395" spans="3:8">
      <c r="E395" s="22"/>
      <c r="G395" s="22"/>
    </row>
    <row r="396" spans="3:8">
      <c r="E396" s="22"/>
      <c r="G396" s="22"/>
    </row>
    <row r="397" spans="3:8">
      <c r="E397" s="22"/>
      <c r="G397" s="22"/>
    </row>
    <row r="398" spans="3:8">
      <c r="E398" s="22"/>
      <c r="G398" s="22"/>
    </row>
    <row r="399" spans="3:8">
      <c r="E399" s="22"/>
      <c r="G399" s="22"/>
    </row>
    <row r="400" spans="3:8">
      <c r="E400" s="22"/>
      <c r="G400" s="22"/>
    </row>
    <row r="401" spans="5:7">
      <c r="E401" s="22"/>
      <c r="G401" s="22"/>
    </row>
    <row r="402" spans="5:7">
      <c r="E402" s="22"/>
      <c r="G402" s="22"/>
    </row>
    <row r="403" spans="5:7">
      <c r="E403" s="22"/>
      <c r="G403" s="22"/>
    </row>
    <row r="404" spans="5:7">
      <c r="E404" s="22"/>
      <c r="G404" s="22"/>
    </row>
    <row r="405" spans="5:7">
      <c r="E405" s="22"/>
      <c r="G405" s="22"/>
    </row>
    <row r="406" spans="5:7">
      <c r="E406" s="22"/>
      <c r="G406" s="22"/>
    </row>
    <row r="407" spans="5:7">
      <c r="E407" s="22"/>
      <c r="G407" s="22"/>
    </row>
    <row r="408" spans="5:7">
      <c r="E408" s="22"/>
      <c r="G408" s="22"/>
    </row>
    <row r="409" spans="5:7">
      <c r="E409" s="22"/>
    </row>
    <row r="410" spans="5:7">
      <c r="E410" s="22"/>
    </row>
    <row r="411" spans="5:7">
      <c r="E411" s="22"/>
    </row>
    <row r="412" spans="5:7">
      <c r="E412" s="22"/>
    </row>
    <row r="413" spans="5:7">
      <c r="E413" s="22"/>
    </row>
    <row r="414" spans="5:7">
      <c r="E414" s="22"/>
    </row>
    <row r="415" spans="5:7">
      <c r="E415" s="22"/>
    </row>
    <row r="416" spans="5:7">
      <c r="E416" s="22"/>
    </row>
    <row r="417" spans="5:5">
      <c r="E417" s="22"/>
    </row>
    <row r="418" spans="5:5">
      <c r="E418" s="22"/>
    </row>
    <row r="419" spans="5:5">
      <c r="E419" s="22"/>
    </row>
    <row r="420" spans="5:5">
      <c r="E420" s="22"/>
    </row>
    <row r="421" spans="5:5">
      <c r="E421" s="22"/>
    </row>
    <row r="422" spans="5:5">
      <c r="E422" s="22"/>
    </row>
    <row r="423" spans="5:5">
      <c r="E423" s="22"/>
    </row>
    <row r="424" spans="5:5">
      <c r="E424" s="22"/>
    </row>
    <row r="425" spans="5:5">
      <c r="E425" s="22"/>
    </row>
  </sheetData>
  <sheetProtection algorithmName="SHA-512" hashValue="8Sf6CrjpOa8c5X/o+FwW6sxqn+F9R4KK0yUaqveztxkb9Tio5soU4hxw+UUfuXsJTDss0bephBUa7R9B9mvMdQ==" saltValue="3IuAxYilKVvKXDeal3jtAw==" spinCount="100000" sheet="1" selectLockedCells="1"/>
  <sortState xmlns:xlrd2="http://schemas.microsoft.com/office/spreadsheetml/2017/richdata2" ref="X236:X262">
    <sortCondition ref="X236:X262"/>
  </sortState>
  <dataConsolidate/>
  <mergeCells count="184">
    <mergeCell ref="A105:H105"/>
    <mergeCell ref="A106:H106"/>
    <mergeCell ref="A107:H107"/>
    <mergeCell ref="A103:H104"/>
    <mergeCell ref="A85:H87"/>
    <mergeCell ref="A92:H93"/>
    <mergeCell ref="A108:H110"/>
    <mergeCell ref="A89:H89"/>
    <mergeCell ref="A97:H97"/>
    <mergeCell ref="A95:H96"/>
    <mergeCell ref="A98:H99"/>
    <mergeCell ref="A25:H25"/>
    <mergeCell ref="A21:B21"/>
    <mergeCell ref="A22:B22"/>
    <mergeCell ref="A23:B23"/>
    <mergeCell ref="C23:E23"/>
    <mergeCell ref="F23:H23"/>
    <mergeCell ref="A24:B24"/>
    <mergeCell ref="C24:D24"/>
    <mergeCell ref="E24:F24"/>
    <mergeCell ref="G24:H24"/>
    <mergeCell ref="C21:D21"/>
    <mergeCell ref="E21:F21"/>
    <mergeCell ref="G21:H21"/>
    <mergeCell ref="C22:D22"/>
    <mergeCell ref="E22:F22"/>
    <mergeCell ref="G22:H22"/>
    <mergeCell ref="A17:B17"/>
    <mergeCell ref="C17:D17"/>
    <mergeCell ref="E17:F17"/>
    <mergeCell ref="G17:H17"/>
    <mergeCell ref="A18:B18"/>
    <mergeCell ref="C18:D18"/>
    <mergeCell ref="E18:F18"/>
    <mergeCell ref="G18:H18"/>
    <mergeCell ref="A19:B19"/>
    <mergeCell ref="C19:D19"/>
    <mergeCell ref="E19:F19"/>
    <mergeCell ref="G19:H20"/>
    <mergeCell ref="A20:B20"/>
    <mergeCell ref="C20:D20"/>
    <mergeCell ref="E20:F20"/>
    <mergeCell ref="C14:D14"/>
    <mergeCell ref="E14:F14"/>
    <mergeCell ref="G14:H14"/>
    <mergeCell ref="A15:B15"/>
    <mergeCell ref="C15:D15"/>
    <mergeCell ref="E15:F15"/>
    <mergeCell ref="G15:H15"/>
    <mergeCell ref="A16:B16"/>
    <mergeCell ref="C16:D16"/>
    <mergeCell ref="E16:F16"/>
    <mergeCell ref="G16:H16"/>
    <mergeCell ref="J1:J2"/>
    <mergeCell ref="C1:H2"/>
    <mergeCell ref="A3:H3"/>
    <mergeCell ref="C5:H5"/>
    <mergeCell ref="A34:H34"/>
    <mergeCell ref="G4:H4"/>
    <mergeCell ref="E4:F4"/>
    <mergeCell ref="C4:D4"/>
    <mergeCell ref="A4:B4"/>
    <mergeCell ref="A8:H8"/>
    <mergeCell ref="B9:H9"/>
    <mergeCell ref="C6:H6"/>
    <mergeCell ref="C7:H7"/>
    <mergeCell ref="B1:B2"/>
    <mergeCell ref="A1:A2"/>
    <mergeCell ref="C28:E28"/>
    <mergeCell ref="G28:H28"/>
    <mergeCell ref="A11:H11"/>
    <mergeCell ref="A12:H12"/>
    <mergeCell ref="A13:B13"/>
    <mergeCell ref="C13:D13"/>
    <mergeCell ref="E13:F13"/>
    <mergeCell ref="G13:H13"/>
    <mergeCell ref="A14:B14"/>
    <mergeCell ref="A116:B118"/>
    <mergeCell ref="C116:H116"/>
    <mergeCell ref="C117:H117"/>
    <mergeCell ref="C118:H118"/>
    <mergeCell ref="C70:D70"/>
    <mergeCell ref="F70:G70"/>
    <mergeCell ref="A112:H112"/>
    <mergeCell ref="A113:H113"/>
    <mergeCell ref="A77:E77"/>
    <mergeCell ref="A78:E78"/>
    <mergeCell ref="A79:E79"/>
    <mergeCell ref="A71:B71"/>
    <mergeCell ref="C71:D71"/>
    <mergeCell ref="A114:E115"/>
    <mergeCell ref="F81:H81"/>
    <mergeCell ref="A81:E81"/>
    <mergeCell ref="A101:H101"/>
    <mergeCell ref="A102:H102"/>
    <mergeCell ref="A111:H111"/>
    <mergeCell ref="A90:H90"/>
    <mergeCell ref="A72:B72"/>
    <mergeCell ref="F80:H80"/>
    <mergeCell ref="A91:H91"/>
    <mergeCell ref="A94:H94"/>
    <mergeCell ref="A80:E80"/>
    <mergeCell ref="F71:G71"/>
    <mergeCell ref="A76:E76"/>
    <mergeCell ref="A83:H83"/>
    <mergeCell ref="A84:H84"/>
    <mergeCell ref="A82:H82"/>
    <mergeCell ref="A73:H73"/>
    <mergeCell ref="A74:H74"/>
    <mergeCell ref="A75:H75"/>
    <mergeCell ref="C72:D72"/>
    <mergeCell ref="F72:G72"/>
    <mergeCell ref="F69:G69"/>
    <mergeCell ref="A70:B70"/>
    <mergeCell ref="C67:D67"/>
    <mergeCell ref="A67:B67"/>
    <mergeCell ref="C65:D65"/>
    <mergeCell ref="F65:G65"/>
    <mergeCell ref="F67:G67"/>
    <mergeCell ref="A69:B69"/>
    <mergeCell ref="C69:D69"/>
    <mergeCell ref="A68:B68"/>
    <mergeCell ref="C68:D68"/>
    <mergeCell ref="F68:G68"/>
    <mergeCell ref="A66:B66"/>
    <mergeCell ref="C66:D66"/>
    <mergeCell ref="F66:G66"/>
    <mergeCell ref="A65:B65"/>
    <mergeCell ref="A26:H26"/>
    <mergeCell ref="A27:H27"/>
    <mergeCell ref="C33:E33"/>
    <mergeCell ref="G33:H33"/>
    <mergeCell ref="C30:E30"/>
    <mergeCell ref="G30:H30"/>
    <mergeCell ref="C43:H43"/>
    <mergeCell ref="A45:B45"/>
    <mergeCell ref="C42:H42"/>
    <mergeCell ref="A40:B40"/>
    <mergeCell ref="A44:B44"/>
    <mergeCell ref="C44:H44"/>
    <mergeCell ref="A61:H61"/>
    <mergeCell ref="A47:C47"/>
    <mergeCell ref="G32:H32"/>
    <mergeCell ref="A35:H35"/>
    <mergeCell ref="A36:H36"/>
    <mergeCell ref="A42:B42"/>
    <mergeCell ref="A60:C60"/>
    <mergeCell ref="A51:C51"/>
    <mergeCell ref="A53:C53"/>
    <mergeCell ref="A50:C50"/>
    <mergeCell ref="A54:C54"/>
    <mergeCell ref="C40:H40"/>
    <mergeCell ref="A55:C55"/>
    <mergeCell ref="A52:C52"/>
    <mergeCell ref="A56:C56"/>
    <mergeCell ref="A41:B41"/>
    <mergeCell ref="C41:H41"/>
    <mergeCell ref="A38:B38"/>
    <mergeCell ref="C38:H38"/>
    <mergeCell ref="A46:H46"/>
    <mergeCell ref="F64:G64"/>
    <mergeCell ref="C64:D64"/>
    <mergeCell ref="A63:H63"/>
    <mergeCell ref="A64:B64"/>
    <mergeCell ref="E37:F37"/>
    <mergeCell ref="G37:H37"/>
    <mergeCell ref="A58:C58"/>
    <mergeCell ref="A57:C57"/>
    <mergeCell ref="C29:E29"/>
    <mergeCell ref="G29:H29"/>
    <mergeCell ref="A48:H48"/>
    <mergeCell ref="A43:B43"/>
    <mergeCell ref="C45:H45"/>
    <mergeCell ref="A37:B37"/>
    <mergeCell ref="C37:D37"/>
    <mergeCell ref="D59:H59"/>
    <mergeCell ref="A39:B39"/>
    <mergeCell ref="C39:H39"/>
    <mergeCell ref="A49:C49"/>
    <mergeCell ref="A59:C59"/>
    <mergeCell ref="C31:E31"/>
    <mergeCell ref="G31:H31"/>
    <mergeCell ref="C32:E32"/>
    <mergeCell ref="A62:H62"/>
  </mergeCells>
  <phoneticPr fontId="49" type="noConversion"/>
  <conditionalFormatting sqref="A1:A2">
    <cfRule type="cellIs" dxfId="273" priority="786" operator="between">
      <formula>1</formula>
      <formula>300</formula>
    </cfRule>
    <cfRule type="cellIs" dxfId="272" priority="785" operator="between">
      <formula>0</formula>
      <formula>0</formula>
    </cfRule>
  </conditionalFormatting>
  <conditionalFormatting sqref="A85 A103">
    <cfRule type="notContainsBlanks" dxfId="271" priority="242">
      <formula>LEN(TRIM(A85))&gt;0</formula>
    </cfRule>
  </conditionalFormatting>
  <conditionalFormatting sqref="A95">
    <cfRule type="notContainsBlanks" dxfId="270" priority="86">
      <formula>LEN(TRIM(A95))&gt;0</formula>
    </cfRule>
  </conditionalFormatting>
  <conditionalFormatting sqref="A98">
    <cfRule type="notContainsBlanks" dxfId="269" priority="84">
      <formula>LEN(TRIM(A98))&gt;0</formula>
    </cfRule>
  </conditionalFormatting>
  <conditionalFormatting sqref="A91:H91">
    <cfRule type="containsText" dxfId="268" priority="90" operator="containsText" text="Zasadność udzielonych sankcji przez sędziego 1">
      <formula>NOT(ISERROR(SEARCH("Zasadność udzielonych sankcji przez sędziego 1",A91)))</formula>
    </cfRule>
  </conditionalFormatting>
  <conditionalFormatting sqref="A92:H93 A108:H110">
    <cfRule type="notContainsBlanks" dxfId="267" priority="22">
      <formula>LEN(TRIM(A92))&gt;0</formula>
    </cfRule>
  </conditionalFormatting>
  <conditionalFormatting sqref="A94:H94">
    <cfRule type="containsText" dxfId="266" priority="92" operator="containsText" text="Zasadność podwyższenia oceny dla sędziego 1">
      <formula>NOT(ISERROR(SEARCH("Zasadność podwyższenia oceny dla sędziego 1",A94)))</formula>
    </cfRule>
  </conditionalFormatting>
  <conditionalFormatting sqref="A97:H97">
    <cfRule type="containsText" dxfId="265" priority="91" operator="containsText" text="Zasadność podwyższenia oceny dla sędziego 2">
      <formula>NOT(ISERROR(SEARCH("Zasadność podwyższenia oceny dla sędziego 2",A97)))</formula>
    </cfRule>
  </conditionalFormatting>
  <conditionalFormatting sqref="B6">
    <cfRule type="notContainsBlanks" dxfId="264" priority="1068">
      <formula>LEN(TRIM(B6))&gt;0</formula>
    </cfRule>
  </conditionalFormatting>
  <conditionalFormatting sqref="B29:B31">
    <cfRule type="containsBlanks" dxfId="263" priority="653">
      <formula>LEN(TRIM(B29))=0</formula>
    </cfRule>
    <cfRule type="notContainsBlanks" dxfId="262" priority="652">
      <formula>LEN(TRIM(B29))&gt;0</formula>
    </cfRule>
  </conditionalFormatting>
  <conditionalFormatting sqref="B6:C7 D53:E58">
    <cfRule type="containsBlanks" dxfId="261" priority="11">
      <formula>LEN(TRIM(B6))=0</formula>
    </cfRule>
  </conditionalFormatting>
  <conditionalFormatting sqref="B29:E33">
    <cfRule type="containsBlanks" dxfId="260" priority="620">
      <formula>LEN(TRIM(B29))=0</formula>
    </cfRule>
  </conditionalFormatting>
  <conditionalFormatting sqref="B29:F29 B30:E33">
    <cfRule type="notContainsBlanks" dxfId="259" priority="645">
      <formula>LEN(TRIM(B29))&gt;0</formula>
    </cfRule>
  </conditionalFormatting>
  <conditionalFormatting sqref="B9:H9 C4:H4 B7">
    <cfRule type="notContainsBlanks" dxfId="258" priority="1013">
      <formula>LEN(TRIM(B4))&gt;0</formula>
    </cfRule>
  </conditionalFormatting>
  <conditionalFormatting sqref="B9:H9">
    <cfRule type="containsBlanks" dxfId="257" priority="819">
      <formula>LEN(TRIM(B9))=0</formula>
    </cfRule>
  </conditionalFormatting>
  <conditionalFormatting sqref="C6:C7">
    <cfRule type="notContainsBlanks" dxfId="256" priority="581">
      <formula>LEN(TRIM(C6))&gt;0</formula>
    </cfRule>
    <cfRule type="notContainsBlanks" dxfId="255" priority="578">
      <formula>LEN(TRIM(C6))&gt;0</formula>
    </cfRule>
  </conditionalFormatting>
  <conditionalFormatting sqref="C37:D37">
    <cfRule type="cellIs" dxfId="254" priority="78" operator="between">
      <formula>0</formula>
      <formula>0</formula>
    </cfRule>
    <cfRule type="cellIs" dxfId="253" priority="34" operator="between">
      <formula>1</formula>
      <formula>2</formula>
    </cfRule>
  </conditionalFormatting>
  <conditionalFormatting sqref="C64:D72 F64:G72">
    <cfRule type="cellIs" dxfId="252" priority="793" operator="between">
      <formula>0</formula>
      <formula>0</formula>
    </cfRule>
  </conditionalFormatting>
  <conditionalFormatting sqref="C13:F13 C19:F19">
    <cfRule type="cellIs" dxfId="251" priority="696" operator="between">
      <formula>0</formula>
      <formula>0</formula>
    </cfRule>
  </conditionalFormatting>
  <conditionalFormatting sqref="C19:F19">
    <cfRule type="notContainsBlanks" dxfId="250" priority="706">
      <formula>LEN(TRIM(C19))&gt;0</formula>
    </cfRule>
  </conditionalFormatting>
  <conditionalFormatting sqref="C22:F22 C23:H23">
    <cfRule type="notContainsBlanks" dxfId="249" priority="377">
      <formula>LEN(TRIM(C22))&gt;0</formula>
    </cfRule>
  </conditionalFormatting>
  <conditionalFormatting sqref="C1:H2">
    <cfRule type="containsText" dxfId="248" priority="1056" operator="containsText" text="1.Liga">
      <formula>NOT(ISERROR(SEARCH("1.Liga",C1)))</formula>
    </cfRule>
    <cfRule type="containsBlanks" dxfId="247" priority="935">
      <formula>LEN(TRIM(C1))=0</formula>
    </cfRule>
    <cfRule type="containsText" dxfId="246" priority="28" operator="containsText" text="Puchar">
      <formula>NOT(ISERROR(SEARCH("Puchar",C1)))</formula>
    </cfRule>
    <cfRule type="containsText" dxfId="245" priority="1057" operator="containsText" text="TAURON Liga">
      <formula>NOT(ISERROR(SEARCH("TAURON Liga",C1)))</formula>
    </cfRule>
  </conditionalFormatting>
  <conditionalFormatting sqref="C7:H7">
    <cfRule type="notContainsBlanks" dxfId="244" priority="559">
      <formula>LEN(TRIM(C7))&gt;0</formula>
    </cfRule>
  </conditionalFormatting>
  <conditionalFormatting sqref="C14:H16">
    <cfRule type="containsBlanks" dxfId="243" priority="356">
      <formula>LEN(TRIM(C14))=0</formula>
    </cfRule>
  </conditionalFormatting>
  <conditionalFormatting sqref="C17:H18">
    <cfRule type="notContainsBlanks" dxfId="242" priority="186">
      <formula>LEN(TRIM(C17))&gt;0</formula>
    </cfRule>
    <cfRule type="cellIs" dxfId="241" priority="185" operator="between">
      <formula>0</formula>
      <formula>0</formula>
    </cfRule>
  </conditionalFormatting>
  <conditionalFormatting sqref="C19:H20">
    <cfRule type="containsBlanks" dxfId="240" priority="708">
      <formula>LEN(TRIM(C19))=0</formula>
    </cfRule>
  </conditionalFormatting>
  <conditionalFormatting sqref="C21:H21">
    <cfRule type="cellIs" dxfId="239" priority="646" operator="between">
      <formula>0</formula>
      <formula>0</formula>
    </cfRule>
    <cfRule type="notContainsBlanks" dxfId="238" priority="1651">
      <formula>LEN(TRIM(C21))&gt;0</formula>
    </cfRule>
  </conditionalFormatting>
  <conditionalFormatting sqref="C24:H24">
    <cfRule type="containsBlanks" dxfId="237" priority="547">
      <formula>LEN(TRIM(C24))=0</formula>
    </cfRule>
    <cfRule type="containsText" dxfId="236" priority="551" operator="containsText" text="TAK">
      <formula>NOT(ISERROR(SEARCH("TAK",C24)))</formula>
    </cfRule>
    <cfRule type="containsText" dxfId="235" priority="550" operator="containsText" text="NIE">
      <formula>NOT(ISERROR(SEARCH("NIE",C24)))</formula>
    </cfRule>
  </conditionalFormatting>
  <conditionalFormatting sqref="C37:H38">
    <cfRule type="containsBlanks" dxfId="234" priority="18">
      <formula>LEN(TRIM(C37))=0</formula>
    </cfRule>
  </conditionalFormatting>
  <conditionalFormatting sqref="C38:H38">
    <cfRule type="containsText" dxfId="233" priority="17" operator="containsText" text="TAK">
      <formula>NOT(ISERROR(SEARCH("TAK",C38)))</formula>
    </cfRule>
    <cfRule type="containsText" dxfId="232" priority="16" operator="containsText" text="brak informacji o zawodach">
      <formula>NOT(ISERROR(SEARCH("brak informacji o zawodach",C38)))</formula>
    </cfRule>
  </conditionalFormatting>
  <conditionalFormatting sqref="C39:H39">
    <cfRule type="containsText" dxfId="231" priority="8" operator="containsText" text="brak certyfikatu hali">
      <formula>NOT(ISERROR(SEARCH("brak certyfikatu hali",C39)))</formula>
    </cfRule>
    <cfRule type="notContainsBlanks" dxfId="230" priority="9">
      <formula>LEN(TRIM(C39))&gt;0</formula>
    </cfRule>
  </conditionalFormatting>
  <conditionalFormatting sqref="C39:H41">
    <cfRule type="containsBlanks" dxfId="229" priority="7">
      <formula>LEN(TRIM(C39))=0</formula>
    </cfRule>
  </conditionalFormatting>
  <conditionalFormatting sqref="C40:H40">
    <cfRule type="notContainsBlanks" dxfId="228" priority="42">
      <formula>LEN(TRIM(C40))&gt;0</formula>
    </cfRule>
    <cfRule type="containsText" dxfId="227" priority="41" operator="containsText" text="brak spikera licencjonowanego">
      <formula>NOT(ISERROR(SEARCH("brak spikera licencjonowanego",C40)))</formula>
    </cfRule>
  </conditionalFormatting>
  <conditionalFormatting sqref="C41:H45">
    <cfRule type="containsText" dxfId="226" priority="35" operator="containsText" text="brak challenge">
      <formula>NOT(ISERROR(SEARCH("brak challenge",C41)))</formula>
    </cfRule>
    <cfRule type="notContainsBlanks" dxfId="225" priority="36">
      <formula>LEN(TRIM(C41))&gt;0</formula>
    </cfRule>
  </conditionalFormatting>
  <conditionalFormatting sqref="C117:H117">
    <cfRule type="containsBlanks" dxfId="224" priority="1076">
      <formula>LEN(TRIM(C117))=0</formula>
    </cfRule>
    <cfRule type="notContainsBlanks" dxfId="223" priority="1652">
      <formula>LEN(TRIM(C117))&gt;0</formula>
    </cfRule>
  </conditionalFormatting>
  <conditionalFormatting sqref="D49">
    <cfRule type="cellIs" dxfId="222" priority="6" operator="lessThan">
      <formula>SUM($D$55:$D$56)</formula>
    </cfRule>
  </conditionalFormatting>
  <conditionalFormatting sqref="D51:D52">
    <cfRule type="cellIs" dxfId="221" priority="152" operator="between">
      <formula>0</formula>
      <formula>0</formula>
    </cfRule>
  </conditionalFormatting>
  <conditionalFormatting sqref="D60 F60:H60">
    <cfRule type="containsText" dxfId="220" priority="537" operator="containsText" text="0">
      <formula>NOT(ISERROR(SEARCH("0",D60)))</formula>
    </cfRule>
  </conditionalFormatting>
  <conditionalFormatting sqref="D60">
    <cfRule type="containsBlanks" dxfId="219" priority="531">
      <formula>LEN(TRIM(D60))=0</formula>
    </cfRule>
    <cfRule type="cellIs" dxfId="218" priority="83" operator="between">
      <formula>1</formula>
      <formula>20</formula>
    </cfRule>
  </conditionalFormatting>
  <conditionalFormatting sqref="D49:E49">
    <cfRule type="cellIs" dxfId="217" priority="124" operator="between">
      <formula>10</formula>
      <formula>10</formula>
    </cfRule>
    <cfRule type="containsBlanks" dxfId="216" priority="125">
      <formula>LEN(TRIM(D49))=0</formula>
    </cfRule>
    <cfRule type="containsText" dxfId="215" priority="360" operator="containsText" text="0">
      <formula>NOT(ISERROR(SEARCH("0",D49)))</formula>
    </cfRule>
    <cfRule type="cellIs" dxfId="214" priority="361" operator="between">
      <formula>1</formula>
      <formula>9</formula>
    </cfRule>
  </conditionalFormatting>
  <conditionalFormatting sqref="D51:E52">
    <cfRule type="cellIs" dxfId="213" priority="194" operator="between">
      <formula>0.2</formula>
      <formula>20</formula>
    </cfRule>
  </conditionalFormatting>
  <conditionalFormatting sqref="D53:E53">
    <cfRule type="cellIs" dxfId="212" priority="133" operator="between">
      <formula>0.5</formula>
      <formula>1</formula>
    </cfRule>
    <cfRule type="cellIs" dxfId="211" priority="108" operator="between">
      <formula>0</formula>
      <formula>0</formula>
    </cfRule>
  </conditionalFormatting>
  <conditionalFormatting sqref="D54:E54">
    <cfRule type="cellIs" dxfId="210" priority="580" operator="between">
      <formula>1</formula>
      <formula>20</formula>
    </cfRule>
    <cfRule type="cellIs" dxfId="209" priority="98" operator="between">
      <formula>0</formula>
      <formula>0</formula>
    </cfRule>
  </conditionalFormatting>
  <conditionalFormatting sqref="D55:E56">
    <cfRule type="cellIs" dxfId="208" priority="53" operator="between">
      <formula>1</formula>
      <formula>20</formula>
    </cfRule>
    <cfRule type="cellIs" dxfId="207" priority="52" operator="between">
      <formula>0</formula>
      <formula>0</formula>
    </cfRule>
  </conditionalFormatting>
  <conditionalFormatting sqref="D56:E56">
    <cfRule type="cellIs" dxfId="206" priority="55" operator="between">
      <formula>1</formula>
      <formula>20</formula>
    </cfRule>
  </conditionalFormatting>
  <conditionalFormatting sqref="D56:E57">
    <cfRule type="cellIs" dxfId="205" priority="54" operator="between">
      <formula>0</formula>
      <formula>0</formula>
    </cfRule>
  </conditionalFormatting>
  <conditionalFormatting sqref="D57:E57">
    <cfRule type="cellIs" dxfId="204" priority="76" operator="between">
      <formula>1</formula>
      <formula>20</formula>
    </cfRule>
  </conditionalFormatting>
  <conditionalFormatting sqref="D58:E58">
    <cfRule type="cellIs" dxfId="203" priority="73" operator="between">
      <formula>1</formula>
      <formula>1</formula>
    </cfRule>
    <cfRule type="cellIs" dxfId="202" priority="12" operator="between">
      <formula>0</formula>
      <formula>20</formula>
    </cfRule>
  </conditionalFormatting>
  <conditionalFormatting sqref="E49">
    <cfRule type="cellIs" dxfId="201" priority="5" operator="lessThan">
      <formula>SUM($E$55:$E$56)-$E$50</formula>
    </cfRule>
  </conditionalFormatting>
  <conditionalFormatting sqref="E50">
    <cfRule type="containsText" dxfId="200" priority="122" operator="containsText" text="0">
      <formula>NOT(ISERROR(SEARCH("0",E50)))</formula>
    </cfRule>
    <cfRule type="containsBlanks" dxfId="199" priority="121">
      <formula>LEN(TRIM(E50))=0</formula>
    </cfRule>
    <cfRule type="cellIs" dxfId="198" priority="120" operator="between">
      <formula>10</formula>
      <formula>10</formula>
    </cfRule>
    <cfRule type="cellIs" dxfId="197" priority="123" operator="between">
      <formula>1</formula>
      <formula>9</formula>
    </cfRule>
  </conditionalFormatting>
  <conditionalFormatting sqref="E51">
    <cfRule type="cellIs" dxfId="196" priority="138" operator="between">
      <formula>0</formula>
      <formula>0</formula>
    </cfRule>
  </conditionalFormatting>
  <conditionalFormatting sqref="E52">
    <cfRule type="cellIs" dxfId="195" priority="137" operator="between">
      <formula>0</formula>
      <formula>0</formula>
    </cfRule>
  </conditionalFormatting>
  <conditionalFormatting sqref="E60">
    <cfRule type="cellIs" dxfId="193" priority="1653" operator="between">
      <formula>1</formula>
      <formula>50</formula>
    </cfRule>
  </conditionalFormatting>
  <conditionalFormatting sqref="E64:E70">
    <cfRule type="notContainsBlanks" dxfId="192" priority="456">
      <formula>LEN(TRIM(E64))&gt;0</formula>
    </cfRule>
  </conditionalFormatting>
  <conditionalFormatting sqref="E64:E71">
    <cfRule type="containsBlanks" dxfId="191" priority="455">
      <formula>LEN(TRIM(E64))=0</formula>
    </cfRule>
  </conditionalFormatting>
  <conditionalFormatting sqref="E71">
    <cfRule type="notContainsBlanks" dxfId="190" priority="425">
      <formula>LEN(TRIM(E71))&gt;0</formula>
    </cfRule>
  </conditionalFormatting>
  <conditionalFormatting sqref="E72">
    <cfRule type="notContainsBlanks" dxfId="189" priority="984">
      <formula>LEN(TRIM(E72))&gt;0</formula>
    </cfRule>
  </conditionalFormatting>
  <conditionalFormatting sqref="E19:F19">
    <cfRule type="notContainsBlanks" dxfId="188" priority="705">
      <formula>LEN(TRIM(E19))&gt;0</formula>
    </cfRule>
  </conditionalFormatting>
  <conditionalFormatting sqref="E37:F37">
    <cfRule type="cellIs" dxfId="187" priority="33" operator="between">
      <formula>5</formula>
      <formula>5</formula>
    </cfRule>
    <cfRule type="cellIs" dxfId="186" priority="32" operator="between">
      <formula>0</formula>
      <formula>4</formula>
    </cfRule>
  </conditionalFormatting>
  <conditionalFormatting sqref="E24:H24">
    <cfRule type="containsText" dxfId="185" priority="548" operator="containsText" text="NIE">
      <formula>NOT(ISERROR(SEARCH("NIE",E24)))</formula>
    </cfRule>
    <cfRule type="containsText" dxfId="184" priority="545" operator="containsText" text="NIE">
      <formula>NOT(ISERROR(SEARCH("NIE",E24)))</formula>
    </cfRule>
    <cfRule type="containsText" dxfId="183" priority="546" operator="containsText" text="TAK">
      <formula>NOT(ISERROR(SEARCH("TAK",E24)))</formula>
    </cfRule>
    <cfRule type="containsText" dxfId="182" priority="549" operator="containsText" text="TAK">
      <formula>NOT(ISERROR(SEARCH("TAK",E24)))</formula>
    </cfRule>
  </conditionalFormatting>
  <conditionalFormatting sqref="E60:H60">
    <cfRule type="containsBlanks" dxfId="181" priority="81">
      <formula>LEN(TRIM(E60))=0</formula>
    </cfRule>
  </conditionalFormatting>
  <conditionalFormatting sqref="F29">
    <cfRule type="containsBlanks" dxfId="180" priority="860">
      <formula>LEN(TRIM(F29))=0</formula>
    </cfRule>
  </conditionalFormatting>
  <conditionalFormatting sqref="F30:F32">
    <cfRule type="containsBlanks" dxfId="179" priority="527">
      <formula>LEN(TRIM(F30))=0</formula>
    </cfRule>
    <cfRule type="notContainsBlanks" dxfId="178" priority="526">
      <formula>LEN(TRIM(F30))&gt;0</formula>
    </cfRule>
  </conditionalFormatting>
  <conditionalFormatting sqref="F60">
    <cfRule type="cellIs" dxfId="177" priority="542" operator="between">
      <formula>1</formula>
      <formula>50</formula>
    </cfRule>
  </conditionalFormatting>
  <conditionalFormatting sqref="F79:G79">
    <cfRule type="containsBlanks" dxfId="176" priority="457">
      <formula>LEN(TRIM(F79))=0</formula>
    </cfRule>
    <cfRule type="notContainsBlanks" dxfId="175" priority="458">
      <formula>LEN(TRIM(F79))&gt;0</formula>
    </cfRule>
  </conditionalFormatting>
  <conditionalFormatting sqref="F115:G115">
    <cfRule type="notContainsBlanks" dxfId="174" priority="422">
      <formula>LEN(TRIM(F115))&gt;0</formula>
    </cfRule>
  </conditionalFormatting>
  <conditionalFormatting sqref="F23:H23">
    <cfRule type="containsText" dxfId="173" priority="707" operator="containsText" text="brak">
      <formula>NOT(ISERROR(SEARCH("brak",F23)))</formula>
    </cfRule>
  </conditionalFormatting>
  <conditionalFormatting sqref="F76:H78">
    <cfRule type="containsBlanks" dxfId="172" priority="474">
      <formula>LEN(TRIM(F76))=0</formula>
    </cfRule>
    <cfRule type="notContainsBlanks" dxfId="171" priority="475">
      <formula>LEN(TRIM(F76))&gt;0</formula>
    </cfRule>
  </conditionalFormatting>
  <conditionalFormatting sqref="F81:H81">
    <cfRule type="notContainsBlanks" dxfId="170" priority="746">
      <formula>LEN(TRIM(F81))&gt;0</formula>
    </cfRule>
  </conditionalFormatting>
  <conditionalFormatting sqref="G22">
    <cfRule type="cellIs" dxfId="169" priority="697" operator="greaterThan">
      <formula>$E$22</formula>
    </cfRule>
    <cfRule type="notContainsBlanks" dxfId="168" priority="1655">
      <formula>LEN(TRIM(G22))&gt;0</formula>
    </cfRule>
  </conditionalFormatting>
  <conditionalFormatting sqref="G60">
    <cfRule type="cellIs" dxfId="167" priority="541" operator="between">
      <formula>1</formula>
      <formula>50</formula>
    </cfRule>
  </conditionalFormatting>
  <conditionalFormatting sqref="G4:H4">
    <cfRule type="containsBlanks" dxfId="166" priority="686">
      <formula>LEN(TRIM(G4))=0</formula>
    </cfRule>
  </conditionalFormatting>
  <conditionalFormatting sqref="G19:H20 C20:F20">
    <cfRule type="notContainsBlanks" dxfId="165" priority="714">
      <formula>LEN(TRIM(C19))&gt;0</formula>
    </cfRule>
  </conditionalFormatting>
  <conditionalFormatting sqref="G22:H22">
    <cfRule type="cellIs" dxfId="164" priority="24" operator="lessThan">
      <formula>$E$22</formula>
    </cfRule>
    <cfRule type="cellIs" dxfId="163" priority="23" operator="greaterThan">
      <formula>$C$22</formula>
    </cfRule>
  </conditionalFormatting>
  <conditionalFormatting sqref="G29:H30">
    <cfRule type="cellIs" dxfId="162" priority="94" operator="between">
      <formula>-0.1</formula>
      <formula>-10</formula>
    </cfRule>
    <cfRule type="cellIs" dxfId="161" priority="101" operator="between">
      <formula>0</formula>
      <formula>7.9</formula>
    </cfRule>
    <cfRule type="cellIs" dxfId="160" priority="100" operator="between">
      <formula>8</formula>
      <formula>8</formula>
    </cfRule>
    <cfRule type="cellIs" dxfId="159" priority="99" operator="between">
      <formula>8.1</formula>
      <formula>13</formula>
    </cfRule>
  </conditionalFormatting>
  <conditionalFormatting sqref="G37:H37">
    <cfRule type="cellIs" dxfId="158" priority="31" operator="between">
      <formula>4</formula>
      <formula>4</formula>
    </cfRule>
    <cfRule type="cellIs" dxfId="157" priority="30" operator="between">
      <formula>0</formula>
      <formula>3</formula>
    </cfRule>
  </conditionalFormatting>
  <conditionalFormatting sqref="H60">
    <cfRule type="cellIs" dxfId="156" priority="540" operator="between">
      <formula>1</formula>
      <formula>50</formula>
    </cfRule>
  </conditionalFormatting>
  <conditionalFormatting sqref="H64:H70">
    <cfRule type="notContainsBlanks" dxfId="155" priority="454">
      <formula>LEN(TRIM(H64))&gt;0</formula>
    </cfRule>
  </conditionalFormatting>
  <conditionalFormatting sqref="H64:H71">
    <cfRule type="containsBlanks" dxfId="154" priority="424">
      <formula>LEN(TRIM(H64))=0</formula>
    </cfRule>
  </conditionalFormatting>
  <conditionalFormatting sqref="H71">
    <cfRule type="notContainsBlanks" dxfId="153" priority="423">
      <formula>LEN(TRIM(H71))&gt;0</formula>
    </cfRule>
  </conditionalFormatting>
  <conditionalFormatting sqref="H72">
    <cfRule type="notContainsBlanks" dxfId="152" priority="983">
      <formula>LEN(TRIM(H72))&gt;0</formula>
    </cfRule>
  </conditionalFormatting>
  <conditionalFormatting sqref="H79">
    <cfRule type="notContainsBlanks" dxfId="151" priority="1074">
      <formula>LEN(TRIM(H79))&gt;0</formula>
    </cfRule>
  </conditionalFormatting>
  <conditionalFormatting sqref="H115">
    <cfRule type="cellIs" dxfId="150" priority="978" operator="between">
      <formula>0</formula>
      <formula>0</formula>
    </cfRule>
    <cfRule type="notContainsBlanks" dxfId="149" priority="981">
      <formula>LEN(TRIM(H115))&gt;0</formula>
    </cfRule>
  </conditionalFormatting>
  <dataValidations count="9">
    <dataValidation type="whole" allowBlank="1" showInputMessage="1" showErrorMessage="1" error="Zła wartość (liczba widzów)" sqref="C22 E22 G22" xr:uid="{A6CA7A47-AF7F-4FFB-A6FC-9CC693759D89}">
      <formula1>0</formula1>
      <formula2>20000</formula2>
    </dataValidation>
    <dataValidation allowBlank="1" showInputMessage="1" showErrorMessage="1" error="Zła wartość (od 0 do 30)" sqref="D59:H59" xr:uid="{78D47C5B-2303-41E9-825B-D7B2E8CAA436}"/>
    <dataValidation type="whole" allowBlank="1" showErrorMessage="1" error="Zła wartość (wynik seta)" sqref="C21:F21 G14:H16 C14:F18" xr:uid="{AED9825C-3F35-47C4-9BC0-9499B3370215}">
      <formula1>0</formula1>
      <formula2>99</formula2>
    </dataValidation>
    <dataValidation type="list" allowBlank="1" showInputMessage="1" showErrorMessage="1" sqref="C117:H117 F33" xr:uid="{61730C04-ED32-4374-8A72-2994D99131D9}">
      <formula1>#REF!</formula1>
    </dataValidation>
    <dataValidation type="list" errorTitle="błędne dane" error="Zła wartość" sqref="D50 F49:H58" xr:uid="{61B9CD12-626B-4132-B773-F707079C8AC1}">
      <formula1>#REF!</formula1>
    </dataValidation>
    <dataValidation type="custom" allowBlank="1" showInputMessage="1" showErrorMessage="1" error="Nie podwyższono oceny" sqref="A95:H95" xr:uid="{EE710540-37CF-47C9-AEEA-EB01167DC76A}">
      <formula1>A94="Zasadność podwyższenia oceny dla sędziego 1:"</formula1>
    </dataValidation>
    <dataValidation type="custom" allowBlank="1" showInputMessage="1" showErrorMessage="1" error="Nie podwyższono oceny" sqref="A96:H96" xr:uid="{1F65FC88-B968-4BED-8AC1-F614791CF8A8}">
      <formula1>#REF!="Zasadność podwyższenia oceny dla sędziego 1:"</formula1>
    </dataValidation>
    <dataValidation type="custom" allowBlank="1" showInputMessage="1" showErrorMessage="1" error="Nie podwyższono oceny" sqref="A98:H98" xr:uid="{D71D247C-644E-4DD7-8CF8-68D6ED324806}">
      <formula1>A97="Zasadność podwyższenia oceny dla sędziego 2:"</formula1>
    </dataValidation>
    <dataValidation type="custom" allowBlank="1" showInputMessage="1" showErrorMessage="1" error="Nie podwyższono oceny" sqref="A99:H99" xr:uid="{772C95F9-AC3C-4738-BC42-C968AA3BC1F7}">
      <formula1>#REF!="Zasadność podwyższenia oceny dla sędziego 2:"</formula1>
    </dataValidation>
  </dataValidations>
  <printOptions horizontalCentered="1"/>
  <pageMargins left="0.27559055118110237" right="0.27559055118110237" top="0.78740157480314965" bottom="0.45275590551181105" header="7.874015748031496E-2" footer="0.11811023622047245"/>
  <pageSetup paperSize="9" fitToHeight="10" orientation="portrait" r:id="rId1"/>
  <headerFooter>
    <oddHeader xml:space="preserve">&amp;L&amp;G&amp;C&amp;"-,Kursywa"&amp;14
&amp;"-,Pogrubiony"&amp;K0000FFSPRAWOZDANIE KOMISARZA TECHNICZNEGO&amp;R&amp;"-,Kursywa"&amp;10&amp;K0000FFdnia, &amp;D   
&amp;"-,Pogrubiona kursywa"&amp;18SK-1   </oddHeader>
    <oddFooter>&amp;C&amp;"-,Kursywa"&amp;10&amp;K0000FFstrona &amp;P / &amp;N&amp;R&amp;"-,Kursywa"&amp;K0000FFPolska Liga Siatkówki SA</oddFooter>
  </headerFooter>
  <ignoredErrors>
    <ignoredError sqref="U50" formula="1"/>
  </ignoredErrors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FEED71C8-3550-4849-99C4-B0B3B410F46F}">
            <xm:f>NOT(ISERROR(SEARCH(0,E60)))</xm:f>
            <xm:f>0</xm:f>
            <x14:dxf>
              <font>
                <color rgb="FF0000FF"/>
              </font>
              <fill>
                <patternFill patternType="none">
                  <bgColor auto="1"/>
                </patternFill>
              </fill>
            </x14:dxf>
          </x14:cfRule>
          <xm:sqref>E60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7">
        <x14:dataValidation type="list" allowBlank="1" showInputMessage="1" showErrorMessage="1" xr:uid="{1D8B02DC-50F0-4A28-BB83-5EFD5E870D5C}">
          <x14:formula1>
            <xm:f>D!$D$4:$D$9</xm:f>
          </x14:formula1>
          <xm:sqref>E37:F37</xm:sqref>
        </x14:dataValidation>
        <x14:dataValidation type="list" showInputMessage="1" showErrorMessage="1" xr:uid="{FDE09E55-3BB2-47FA-B3BA-73262C38BFD0}">
          <x14:formula1>
            <xm:f>D!$D$4:$D$12</xm:f>
          </x14:formula1>
          <xm:sqref>E71 H71</xm:sqref>
        </x14:dataValidation>
        <x14:dataValidation type="list" allowBlank="1" showInputMessage="1" showErrorMessage="1" xr:uid="{70C6ACC9-2259-4AFB-AC81-35440104238F}">
          <x14:formula1>
            <xm:f>D!$B$3:$B$312</xm:f>
          </x14:formula1>
          <xm:sqref>G4:H4</xm:sqref>
        </x14:dataValidation>
        <x14:dataValidation type="list" allowBlank="1" showInputMessage="1" showErrorMessage="1" xr:uid="{69B3FE70-0CA7-48DF-B189-3F3FBB0D5235}">
          <x14:formula1>
            <xm:f>D!$D$4:$D$23</xm:f>
          </x14:formula1>
          <xm:sqref>D60:G60</xm:sqref>
        </x14:dataValidation>
        <x14:dataValidation type="list" allowBlank="1" showInputMessage="1" showErrorMessage="1" xr:uid="{7985429B-8041-44DB-8A8B-572F54E4552C}">
          <x14:formula1>
            <xm:f>D!$D$4:$D$17</xm:f>
          </x14:formula1>
          <xm:sqref>H60</xm:sqref>
        </x14:dataValidation>
        <x14:dataValidation type="list" showInputMessage="1" showErrorMessage="1" xr:uid="{79DF5F41-5799-4573-AE71-DA9734080734}">
          <x14:formula1>
            <xm:f>D!$F$28:$F$30</xm:f>
          </x14:formula1>
          <xm:sqref>F76:H77 E64:E70 H64:H70 F78:G79 H78</xm:sqref>
        </x14:dataValidation>
        <x14:dataValidation type="list" showInputMessage="1" showErrorMessage="1" errorTitle="błędne dane" error="Zła wartość" xr:uid="{7EF2A941-08BC-49DD-8F83-55AF9D7A401A}">
          <x14:formula1>
            <xm:f>D!$F$32:$F$37</xm:f>
          </x14:formula1>
          <xm:sqref>D51:E52</xm:sqref>
        </x14:dataValidation>
        <x14:dataValidation type="list" showInputMessage="1" showErrorMessage="1" errorTitle="błędne dane" error="Zła wartość" xr:uid="{44299A05-9E9C-48C2-B059-82CC5B1DFDD1}">
          <x14:formula1>
            <xm:f>D!$F$3:$F$5</xm:f>
          </x14:formula1>
          <xm:sqref>D53:E53</xm:sqref>
        </x14:dataValidation>
        <x14:dataValidation type="list" showInputMessage="1" showErrorMessage="1" errorTitle="błędne dane" error="Zła wartość" xr:uid="{35959849-049E-4B13-8F73-FE6BF21946FC}">
          <x14:formula1>
            <xm:f>D!$D$4:$D$14</xm:f>
          </x14:formula1>
          <xm:sqref>D49 E49 D58:E58 E50</xm:sqref>
        </x14:dataValidation>
        <x14:dataValidation type="list" allowBlank="1" showInputMessage="1" showErrorMessage="1" xr:uid="{AD3871B2-CFB1-431F-B302-6CB3BDE433E2}">
          <x14:formula1>
            <xm:f>D!$D$4:$D$6</xm:f>
          </x14:formula1>
          <xm:sqref>C37:D37</xm:sqref>
        </x14:dataValidation>
        <x14:dataValidation type="list" allowBlank="1" showInputMessage="1" showErrorMessage="1" xr:uid="{9D8E018C-D4FE-413E-9896-D3CEBEA1493F}">
          <x14:formula1>
            <xm:f>D!$D$4:$D$8</xm:f>
          </x14:formula1>
          <xm:sqref>G37:H37</xm:sqref>
        </x14:dataValidation>
        <x14:dataValidation type="list" allowBlank="1" showInputMessage="1" showErrorMessage="1" xr:uid="{3509709A-9D48-4BD7-B890-112E2816ECD2}">
          <x14:formula1>
            <xm:f>D!$AD$37:$AD$38</xm:f>
          </x14:formula1>
          <xm:sqref>C38:H38</xm:sqref>
        </x14:dataValidation>
        <x14:dataValidation type="list" showInputMessage="1" showErrorMessage="1" errorTitle="błędne dane" error="Zła wartość" xr:uid="{B5DF7720-B216-40D1-AB0D-1578CD131D47}">
          <x14:formula1>
            <xm:f>D!$D$4:$D$24</xm:f>
          </x14:formula1>
          <xm:sqref>D54:E57</xm:sqref>
        </x14:dataValidation>
        <x14:dataValidation type="list" allowBlank="1" showInputMessage="1" showErrorMessage="1" xr:uid="{85DE3B96-BEA9-4CB8-ABB7-8EE0E479D0E7}">
          <x14:formula1>
            <xm:f>D!$AJ$3:$AJ$10</xm:f>
          </x14:formula1>
          <xm:sqref>F29:F32</xm:sqref>
        </x14:dataValidation>
        <x14:dataValidation type="list" allowBlank="1" showInputMessage="1" xr:uid="{DC5E7E11-A893-49D1-AF3B-68653FDF6E82}">
          <x14:formula1>
            <xm:f>D!$L$12:$L$71</xm:f>
          </x14:formula1>
          <xm:sqref>B6:H6</xm:sqref>
        </x14:dataValidation>
        <x14:dataValidation type="list" allowBlank="1" showInputMessage="1" xr:uid="{26C5DD30-7043-464A-A7B9-73EBD0FC7686}">
          <x14:formula1>
            <xm:f>D!$N$12:$N$71</xm:f>
          </x14:formula1>
          <xm:sqref>B7:H7</xm:sqref>
        </x14:dataValidation>
        <x14:dataValidation type="list" allowBlank="1" showInputMessage="1" showErrorMessage="1" xr:uid="{0EDDE2F0-11D6-4602-BD9B-EA592388BD77}">
          <x14:formula1>
            <xm:f>D!$L$3:$L$10</xm:f>
          </x14:formula1>
          <xm:sqref>C1:H2</xm:sqref>
        </x14:dataValidation>
        <x14:dataValidation type="list" allowBlank="1" showInputMessage="1" showErrorMessage="1" xr:uid="{C296D971-73C5-4366-AC10-78EC1DB44909}">
          <x14:formula1>
            <xm:f>D!$AL$3:$AL$80</xm:f>
          </x14:formula1>
          <xm:sqref>C39:H39</xm:sqref>
        </x14:dataValidation>
        <x14:dataValidation type="list" allowBlank="1" showInputMessage="1" showErrorMessage="1" xr:uid="{B45A43AF-9AE9-49D3-AAFF-4A4F830F5996}">
          <x14:formula1>
            <xm:f>D!$Z$3:$Z$67</xm:f>
          </x14:formula1>
          <xm:sqref>B31</xm:sqref>
        </x14:dataValidation>
        <x14:dataValidation type="list" allowBlank="1" showInputMessage="1" showErrorMessage="1" xr:uid="{029BF19A-B403-462F-8285-8E4174885EC5}">
          <x14:formula1>
            <xm:f>D!$T$3:$T$32</xm:f>
          </x14:formula1>
          <xm:sqref>B33</xm:sqref>
        </x14:dataValidation>
        <x14:dataValidation type="list" allowBlank="1" showInputMessage="1" showErrorMessage="1" xr:uid="{7FCC8527-1D54-4A0B-B949-F20E7DA2F929}">
          <x14:formula1>
            <xm:f>D!$V$3:$V$31</xm:f>
          </x14:formula1>
          <xm:sqref>B32</xm:sqref>
        </x14:dataValidation>
        <x14:dataValidation type="list" allowBlank="1" showInputMessage="1" xr:uid="{19BBEDFF-544D-4332-B753-D4F07B2F5BF1}">
          <x14:formula1>
            <xm:f>D!$P$3:$P$91</xm:f>
          </x14:formula1>
          <xm:sqref>B9:H9</xm:sqref>
        </x14:dataValidation>
        <x14:dataValidation type="list" allowBlank="1" showInputMessage="1" showErrorMessage="1" xr:uid="{0409E9CB-371F-45FE-BA38-C04A04528E4E}">
          <x14:formula1>
            <xm:f>D!$X$3:$X$118</xm:f>
          </x14:formula1>
          <xm:sqref>B29:B30</xm:sqref>
        </x14:dataValidation>
        <x14:dataValidation type="list" allowBlank="1" xr:uid="{88425211-C118-4E0D-8097-14B18106ABE0}">
          <x14:formula1>
            <xm:f>D!$AS$3:$AS$24</xm:f>
          </x14:formula1>
          <xm:sqref>C41:H41</xm:sqref>
        </x14:dataValidation>
        <x14:dataValidation type="list" allowBlank="1" showInputMessage="1" showErrorMessage="1" error="Błąd" xr:uid="{1F6E5A7D-7575-46E0-B120-E13C8B5D43D1}">
          <x14:formula1>
            <xm:f>D!$AP$3:$AP$47</xm:f>
          </x14:formula1>
          <xm:sqref>C40:H40</xm:sqref>
        </x14:dataValidation>
        <x14:dataValidation type="list" allowBlank="1" showInputMessage="1" showErrorMessage="1" xr:uid="{D93823D1-E583-4A1A-B107-D75B58F0E01C}">
          <x14:formula1>
            <xm:f>D!$AP$3:$AP$47</xm:f>
          </x14:formula1>
          <xm:sqref>C40:H40</xm:sqref>
        </x14:dataValidation>
        <x14:dataValidation type="list" allowBlank="1" showInputMessage="1" showErrorMessage="1" xr:uid="{471EF8B6-F812-4E34-A05B-6E4C94D68FF7}">
          <x14:formula1>
            <xm:f>D!$AB$3:$AB$76</xm:f>
          </x14:formula1>
          <xm:sqref>C29:E33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2">
    <tabColor rgb="FFC00000"/>
  </sheetPr>
  <dimension ref="A1:W30"/>
  <sheetViews>
    <sheetView view="pageBreakPreview" zoomScaleNormal="100" zoomScaleSheetLayoutView="100" workbookViewId="0">
      <pane ySplit="8" topLeftCell="A9" activePane="bottomLeft" state="frozen"/>
      <selection activeCell="C22" sqref="C22:H22"/>
      <selection pane="bottomLeft" activeCell="C15" sqref="C15:H15"/>
    </sheetView>
  </sheetViews>
  <sheetFormatPr defaultRowHeight="15"/>
  <cols>
    <col min="1" max="1" width="15.7109375" customWidth="1"/>
    <col min="2" max="2" width="38.7109375" customWidth="1"/>
    <col min="3" max="5" width="7" style="2" customWidth="1"/>
    <col min="6" max="8" width="7" customWidth="1"/>
    <col min="9" max="9" width="2.7109375" customWidth="1"/>
    <col min="10" max="11" width="10.7109375" style="6" hidden="1" customWidth="1"/>
    <col min="12" max="23" width="10.7109375" style="6" customWidth="1"/>
  </cols>
  <sheetData>
    <row r="1" spans="1:23" ht="18" customHeight="1">
      <c r="A1" s="491">
        <f>5-K1</f>
        <v>5</v>
      </c>
      <c r="B1" s="489" t="s">
        <v>24</v>
      </c>
      <c r="C1" s="483">
        <f>'SK1'!C1:H2</f>
        <v>0</v>
      </c>
      <c r="D1" s="484"/>
      <c r="E1" s="484"/>
      <c r="F1" s="484"/>
      <c r="G1" s="484"/>
      <c r="H1" s="485"/>
      <c r="K1" s="46">
        <f>SUM(K15:K25)</f>
        <v>0</v>
      </c>
    </row>
    <row r="2" spans="1:23" ht="18" customHeight="1">
      <c r="A2" s="492"/>
      <c r="B2" s="490"/>
      <c r="C2" s="483"/>
      <c r="D2" s="484"/>
      <c r="E2" s="484"/>
      <c r="F2" s="484"/>
      <c r="G2" s="484"/>
      <c r="H2" s="48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3" ht="3" customHeight="1">
      <c r="A3" s="391"/>
      <c r="B3" s="391"/>
      <c r="C3" s="391"/>
      <c r="D3" s="391"/>
      <c r="E3" s="391"/>
      <c r="F3" s="391"/>
      <c r="G3" s="391"/>
      <c r="H3" s="39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3" s="1" customFormat="1" ht="17.100000000000001" customHeight="1">
      <c r="A4" s="487" t="s">
        <v>38</v>
      </c>
      <c r="B4" s="488"/>
      <c r="C4" s="455">
        <f>'SK1'!C4:D4</f>
        <v>0</v>
      </c>
      <c r="D4" s="457"/>
      <c r="E4" s="455">
        <f>'SK1'!E4:F4</f>
        <v>0</v>
      </c>
      <c r="F4" s="457"/>
      <c r="G4" s="455">
        <f>'SK1'!G4:H4</f>
        <v>0</v>
      </c>
      <c r="H4" s="45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</row>
    <row r="5" spans="1:23" s="1" customFormat="1" ht="17.100000000000001" customHeight="1">
      <c r="A5" s="13"/>
      <c r="B5" s="14" t="s">
        <v>0</v>
      </c>
      <c r="C5" s="486" t="s">
        <v>1</v>
      </c>
      <c r="D5" s="486"/>
      <c r="E5" s="486"/>
      <c r="F5" s="486"/>
      <c r="G5" s="486"/>
      <c r="H5" s="486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8"/>
    </row>
    <row r="6" spans="1:23" s="1" customFormat="1" ht="17.100000000000001" customHeight="1">
      <c r="A6" s="13" t="s">
        <v>39</v>
      </c>
      <c r="B6" s="15">
        <f>'SK1'!B6</f>
        <v>0</v>
      </c>
      <c r="C6" s="466">
        <f>'SK1'!C6:H6</f>
        <v>0</v>
      </c>
      <c r="D6" s="467"/>
      <c r="E6" s="467"/>
      <c r="F6" s="467"/>
      <c r="G6" s="467"/>
      <c r="H6" s="468"/>
      <c r="J6" s="464"/>
      <c r="K6" s="464"/>
      <c r="L6" s="464"/>
      <c r="M6" s="464"/>
      <c r="N6" s="464"/>
      <c r="O6" s="464"/>
      <c r="P6" s="464"/>
      <c r="Q6" s="464"/>
      <c r="R6" s="464"/>
      <c r="S6" s="464"/>
      <c r="T6" s="464"/>
      <c r="U6" s="464"/>
      <c r="V6" s="7"/>
      <c r="W6" s="8"/>
    </row>
    <row r="7" spans="1:23" s="1" customFormat="1" ht="17.100000000000001" customHeight="1">
      <c r="A7" s="13" t="s">
        <v>40</v>
      </c>
      <c r="B7" s="16">
        <f>'SK1'!B7</f>
        <v>0</v>
      </c>
      <c r="C7" s="455">
        <f>'SK1'!C7:H7</f>
        <v>0</v>
      </c>
      <c r="D7" s="456"/>
      <c r="E7" s="456"/>
      <c r="F7" s="456"/>
      <c r="G7" s="456"/>
      <c r="H7" s="457"/>
      <c r="J7" s="464"/>
      <c r="K7" s="464"/>
      <c r="L7" s="464"/>
      <c r="M7" s="464"/>
      <c r="N7" s="464"/>
      <c r="O7" s="464"/>
      <c r="P7" s="464"/>
      <c r="Q7" s="464"/>
      <c r="R7" s="464"/>
      <c r="S7" s="464"/>
      <c r="T7" s="464"/>
      <c r="U7" s="464"/>
      <c r="V7" s="7"/>
      <c r="W7" s="8"/>
    </row>
    <row r="8" spans="1:23" ht="3" customHeight="1">
      <c r="A8" s="461"/>
      <c r="B8" s="462"/>
      <c r="C8" s="462"/>
      <c r="D8" s="462"/>
      <c r="E8" s="462"/>
      <c r="F8" s="462"/>
      <c r="G8" s="462"/>
      <c r="H8" s="463"/>
    </row>
    <row r="9" spans="1:23" s="1" customFormat="1" ht="15.95" customHeight="1">
      <c r="A9" s="4" t="s">
        <v>18</v>
      </c>
      <c r="B9" s="465">
        <f>'SK1'!B9:H9</f>
        <v>0</v>
      </c>
      <c r="C9" s="465"/>
      <c r="D9" s="465"/>
      <c r="E9" s="465"/>
      <c r="F9" s="465"/>
      <c r="G9" s="465"/>
      <c r="H9" s="465"/>
      <c r="J9" s="7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3" customHeight="1">
      <c r="A10" s="461"/>
      <c r="B10" s="462"/>
      <c r="C10" s="462"/>
      <c r="D10" s="462"/>
      <c r="E10" s="462"/>
      <c r="F10" s="462"/>
      <c r="G10" s="462"/>
      <c r="H10" s="463"/>
    </row>
    <row r="11" spans="1:23" s="1" customFormat="1" ht="15.95" customHeight="1">
      <c r="A11" s="458" t="s">
        <v>22</v>
      </c>
      <c r="B11" s="459"/>
      <c r="C11" s="459"/>
      <c r="D11" s="459"/>
      <c r="E11" s="459"/>
      <c r="F11" s="459"/>
      <c r="G11" s="459"/>
      <c r="H11" s="460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ht="3" customHeight="1" thickBot="1">
      <c r="A12" s="461"/>
      <c r="B12" s="462"/>
      <c r="C12" s="462"/>
      <c r="D12" s="462"/>
      <c r="E12" s="462"/>
      <c r="F12" s="462"/>
      <c r="G12" s="462"/>
      <c r="H12" s="463"/>
    </row>
    <row r="13" spans="1:23" s="1" customFormat="1" ht="17.100000000000001" customHeight="1" thickBot="1">
      <c r="A13" s="469" t="s">
        <v>42</v>
      </c>
      <c r="B13" s="470"/>
      <c r="C13" s="470"/>
      <c r="D13" s="470"/>
      <c r="E13" s="470"/>
      <c r="F13" s="470"/>
      <c r="G13" s="470"/>
      <c r="H13" s="471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ht="3" customHeight="1">
      <c r="A14" s="461"/>
      <c r="B14" s="462"/>
      <c r="C14" s="462"/>
      <c r="D14" s="462"/>
      <c r="E14" s="462"/>
      <c r="F14" s="462"/>
      <c r="G14" s="462"/>
      <c r="H14" s="463"/>
    </row>
    <row r="15" spans="1:23" s="1" customFormat="1" ht="15.95" customHeight="1">
      <c r="A15" s="472" t="s">
        <v>21</v>
      </c>
      <c r="B15" s="472"/>
      <c r="C15" s="473"/>
      <c r="D15" s="473"/>
      <c r="E15" s="473"/>
      <c r="F15" s="473"/>
      <c r="G15" s="473"/>
      <c r="H15" s="473"/>
      <c r="J15" s="24"/>
      <c r="K15" s="9">
        <f>COUNTA(C15)</f>
        <v>0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8"/>
      <c r="W15" s="8"/>
    </row>
    <row r="16" spans="1:23" s="1" customFormat="1" ht="15.95" customHeight="1">
      <c r="A16" s="472" t="s">
        <v>20</v>
      </c>
      <c r="B16" s="472"/>
      <c r="C16" s="473"/>
      <c r="D16" s="473"/>
      <c r="E16" s="473"/>
      <c r="F16" s="473"/>
      <c r="G16" s="473"/>
      <c r="H16" s="473"/>
      <c r="J16" s="26"/>
      <c r="K16" s="9">
        <f>COUNTA(C16)</f>
        <v>0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8"/>
      <c r="W16" s="8"/>
    </row>
    <row r="17" spans="1:23" s="1" customFormat="1" ht="15.95" customHeight="1">
      <c r="A17" s="472" t="s">
        <v>19</v>
      </c>
      <c r="B17" s="472"/>
      <c r="C17" s="473"/>
      <c r="D17" s="473"/>
      <c r="E17" s="473"/>
      <c r="F17" s="473"/>
      <c r="G17" s="473"/>
      <c r="H17" s="473"/>
      <c r="J17" s="44"/>
      <c r="K17" s="9">
        <f>COUNTA(C17)</f>
        <v>0</v>
      </c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8"/>
      <c r="W17" s="8"/>
    </row>
    <row r="18" spans="1:23" ht="3" customHeight="1" thickBot="1">
      <c r="A18" s="461"/>
      <c r="B18" s="462"/>
      <c r="C18" s="462"/>
      <c r="D18" s="462"/>
      <c r="E18" s="462"/>
      <c r="F18" s="462"/>
      <c r="G18" s="462"/>
      <c r="H18" s="463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</row>
    <row r="19" spans="1:23" s="1" customFormat="1" ht="17.100000000000001" customHeight="1" thickBot="1">
      <c r="A19" s="469" t="s">
        <v>55</v>
      </c>
      <c r="B19" s="470"/>
      <c r="C19" s="470"/>
      <c r="D19" s="470"/>
      <c r="E19" s="470"/>
      <c r="F19" s="470"/>
      <c r="G19" s="470"/>
      <c r="H19" s="471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8"/>
      <c r="W19" s="8"/>
    </row>
    <row r="20" spans="1:23" ht="3" customHeight="1">
      <c r="A20" s="365"/>
      <c r="B20" s="366"/>
      <c r="C20" s="366"/>
      <c r="D20" s="366"/>
      <c r="E20" s="366"/>
      <c r="F20" s="366"/>
      <c r="G20" s="366"/>
      <c r="H20" s="367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</row>
    <row r="21" spans="1:23" ht="120" customHeight="1">
      <c r="A21" s="482"/>
      <c r="B21" s="482"/>
      <c r="C21" s="482"/>
      <c r="D21" s="482"/>
      <c r="E21" s="482"/>
      <c r="F21" s="482"/>
      <c r="G21" s="482"/>
      <c r="H21" s="482"/>
      <c r="J21" s="28"/>
      <c r="K21" s="9">
        <f>COUNTA(A21)</f>
        <v>0</v>
      </c>
      <c r="L21" s="29"/>
      <c r="M21" s="29"/>
      <c r="N21" s="29"/>
      <c r="O21" s="29"/>
      <c r="P21" s="29"/>
      <c r="Q21" s="29"/>
      <c r="R21" s="29"/>
      <c r="S21" s="29"/>
      <c r="T21" s="29"/>
      <c r="U21" s="29"/>
    </row>
    <row r="22" spans="1:23" ht="3" customHeight="1" thickBot="1">
      <c r="A22" s="461"/>
      <c r="B22" s="462"/>
      <c r="C22" s="462"/>
      <c r="D22" s="462"/>
      <c r="E22" s="462"/>
      <c r="F22" s="462"/>
      <c r="G22" s="462"/>
      <c r="H22" s="463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</row>
    <row r="23" spans="1:23" s="1" customFormat="1" ht="17.100000000000001" customHeight="1" thickBot="1">
      <c r="A23" s="469" t="s">
        <v>704</v>
      </c>
      <c r="B23" s="470"/>
      <c r="C23" s="470"/>
      <c r="D23" s="470"/>
      <c r="E23" s="470"/>
      <c r="F23" s="470"/>
      <c r="G23" s="470"/>
      <c r="H23" s="471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8"/>
      <c r="W23" s="8"/>
    </row>
    <row r="24" spans="1:23" ht="3" customHeight="1">
      <c r="A24" s="365"/>
      <c r="B24" s="366"/>
      <c r="C24" s="366"/>
      <c r="D24" s="366"/>
      <c r="E24" s="366"/>
      <c r="F24" s="366"/>
      <c r="G24" s="366"/>
      <c r="H24" s="367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</row>
    <row r="25" spans="1:23" ht="120" customHeight="1">
      <c r="A25" s="482"/>
      <c r="B25" s="482"/>
      <c r="C25" s="482"/>
      <c r="D25" s="482"/>
      <c r="E25" s="482"/>
      <c r="F25" s="482"/>
      <c r="G25" s="482"/>
      <c r="H25" s="482"/>
      <c r="J25" s="9"/>
      <c r="K25" s="9">
        <f>COUNTA(A25)</f>
        <v>0</v>
      </c>
      <c r="L25" s="29"/>
      <c r="M25" s="29"/>
      <c r="N25" s="29"/>
      <c r="O25" s="29"/>
      <c r="P25" s="29"/>
      <c r="Q25" s="29"/>
      <c r="R25" s="29"/>
      <c r="S25" s="29"/>
      <c r="T25" s="29"/>
      <c r="U25" s="29"/>
    </row>
    <row r="26" spans="1:23" ht="3" customHeight="1">
      <c r="A26" s="411"/>
      <c r="B26" s="412"/>
      <c r="C26" s="412"/>
      <c r="D26" s="412"/>
      <c r="E26" s="412"/>
      <c r="F26" s="412"/>
      <c r="G26" s="412"/>
      <c r="H26" s="413"/>
    </row>
    <row r="27" spans="1:23" ht="20.100000000000001" customHeight="1">
      <c r="A27" s="474"/>
      <c r="B27" s="475"/>
      <c r="C27" s="476" t="s">
        <v>65</v>
      </c>
      <c r="D27" s="476"/>
      <c r="E27" s="476"/>
      <c r="F27" s="476"/>
      <c r="G27" s="476"/>
      <c r="H27" s="477"/>
    </row>
    <row r="28" spans="1:23">
      <c r="A28" s="474"/>
      <c r="B28" s="475"/>
      <c r="C28" s="478">
        <f>'SK1'!C117:H117</f>
        <v>0</v>
      </c>
      <c r="D28" s="478"/>
      <c r="E28" s="478"/>
      <c r="F28" s="478"/>
      <c r="G28" s="478"/>
      <c r="H28" s="479"/>
      <c r="J28" s="7"/>
    </row>
    <row r="29" spans="1:23" ht="24.95" customHeight="1">
      <c r="A29" s="474"/>
      <c r="B29" s="475"/>
      <c r="C29" s="363" t="s">
        <v>11</v>
      </c>
      <c r="D29" s="363"/>
      <c r="E29" s="363"/>
      <c r="F29" s="363"/>
      <c r="G29" s="363"/>
      <c r="H29" s="364"/>
    </row>
    <row r="30" spans="1:23" ht="9.9499999999999993" customHeight="1">
      <c r="A30" s="474"/>
      <c r="B30" s="475"/>
      <c r="C30" s="480" t="s">
        <v>10</v>
      </c>
      <c r="D30" s="480"/>
      <c r="E30" s="480"/>
      <c r="F30" s="480"/>
      <c r="G30" s="480"/>
      <c r="H30" s="481"/>
    </row>
  </sheetData>
  <sheetProtection algorithmName="SHA-512" hashValue="q1spwm1kBC3XA4lxfKHnfT8ckk7rSHPYYVALFrQfIwg5V77fmXjRgxvA0TPsZG3QLBHkNKmBJI1vVBce7spSEw==" saltValue="IQU/7i0wg3NXfEq2483uyg==" spinCount="100000" sheet="1" objects="1" scenarios="1" selectLockedCells="1"/>
  <sortState xmlns:xlrd2="http://schemas.microsoft.com/office/spreadsheetml/2017/richdata2" ref="B45:B58">
    <sortCondition ref="B45:B58"/>
  </sortState>
  <mergeCells count="40">
    <mergeCell ref="C1:H2"/>
    <mergeCell ref="A3:H3"/>
    <mergeCell ref="C5:H5"/>
    <mergeCell ref="A4:B4"/>
    <mergeCell ref="C4:D4"/>
    <mergeCell ref="E4:F4"/>
    <mergeCell ref="G4:H4"/>
    <mergeCell ref="B1:B2"/>
    <mergeCell ref="A1:A2"/>
    <mergeCell ref="A23:H23"/>
    <mergeCell ref="A24:H24"/>
    <mergeCell ref="A25:H25"/>
    <mergeCell ref="A26:H26"/>
    <mergeCell ref="A17:B17"/>
    <mergeCell ref="C17:H17"/>
    <mergeCell ref="A18:H18"/>
    <mergeCell ref="A19:H19"/>
    <mergeCell ref="A20:H20"/>
    <mergeCell ref="A21:H21"/>
    <mergeCell ref="A22:H22"/>
    <mergeCell ref="A27:B30"/>
    <mergeCell ref="C27:H27"/>
    <mergeCell ref="C28:H28"/>
    <mergeCell ref="C29:H29"/>
    <mergeCell ref="C30:H30"/>
    <mergeCell ref="A13:H13"/>
    <mergeCell ref="A14:H14"/>
    <mergeCell ref="A15:B15"/>
    <mergeCell ref="C15:H15"/>
    <mergeCell ref="A16:B16"/>
    <mergeCell ref="C16:H16"/>
    <mergeCell ref="C7:H7"/>
    <mergeCell ref="A11:H11"/>
    <mergeCell ref="A12:H12"/>
    <mergeCell ref="J6:U6"/>
    <mergeCell ref="J7:U7"/>
    <mergeCell ref="A8:H8"/>
    <mergeCell ref="B9:H9"/>
    <mergeCell ref="A10:H10"/>
    <mergeCell ref="C6:H6"/>
  </mergeCells>
  <conditionalFormatting sqref="A1:A2">
    <cfRule type="cellIs" dxfId="148" priority="1" operator="between">
      <formula>1</formula>
      <formula>10</formula>
    </cfRule>
    <cfRule type="cellIs" dxfId="147" priority="2" operator="between">
      <formula>0</formula>
      <formula>0</formula>
    </cfRule>
  </conditionalFormatting>
  <conditionalFormatting sqref="B6:H7">
    <cfRule type="cellIs" dxfId="146" priority="16" operator="between">
      <formula>0</formula>
      <formula>0</formula>
    </cfRule>
    <cfRule type="notContainsBlanks" dxfId="145" priority="17">
      <formula>LEN(TRIM(B6))&gt;0</formula>
    </cfRule>
    <cfRule type="notContainsBlanks" dxfId="144" priority="18">
      <formula>LEN(TRIM(B6))&gt;0</formula>
    </cfRule>
  </conditionalFormatting>
  <conditionalFormatting sqref="B9:H9 C28:H28 C15:H17 A21:H21 A25:H25">
    <cfRule type="notContainsBlanks" dxfId="143" priority="27">
      <formula>LEN(TRIM(A9))&gt;0</formula>
    </cfRule>
  </conditionalFormatting>
  <conditionalFormatting sqref="B9:H9">
    <cfRule type="cellIs" dxfId="142" priority="24" operator="between">
      <formula>0</formula>
      <formula>0</formula>
    </cfRule>
    <cfRule type="notContainsBlanks" dxfId="141" priority="26">
      <formula>LEN(TRIM(B9))&gt;0</formula>
    </cfRule>
  </conditionalFormatting>
  <conditionalFormatting sqref="C1:H2">
    <cfRule type="containsText" dxfId="140" priority="9" operator="containsText" text="Puchar">
      <formula>NOT(ISERROR(SEARCH("Puchar",C1)))</formula>
    </cfRule>
    <cfRule type="containsText" dxfId="139" priority="42" operator="containsText" text="1.Liga">
      <formula>NOT(ISERROR(SEARCH("1.Liga",C1)))</formula>
    </cfRule>
    <cfRule type="containsText" dxfId="138" priority="43" operator="containsText" text="TAURON Liga">
      <formula>NOT(ISERROR(SEARCH("TAURON Liga",C1)))</formula>
    </cfRule>
    <cfRule type="cellIs" dxfId="137" priority="48" operator="between">
      <formula>0</formula>
      <formula>0</formula>
    </cfRule>
  </conditionalFormatting>
  <conditionalFormatting sqref="C4:H4">
    <cfRule type="cellIs" dxfId="136" priority="13" operator="between">
      <formula>0</formula>
      <formula>0</formula>
    </cfRule>
    <cfRule type="notContainsBlanks" dxfId="135" priority="14">
      <formula>LEN(TRIM(C4))&gt;0</formula>
    </cfRule>
    <cfRule type="cellIs" dxfId="134" priority="15" operator="between">
      <formula>0</formula>
      <formula>0</formula>
    </cfRule>
  </conditionalFormatting>
  <conditionalFormatting sqref="C17:H17">
    <cfRule type="containsBlanks" dxfId="133" priority="3">
      <formula>LEN(TRIM(C17))=0</formula>
    </cfRule>
  </conditionalFormatting>
  <conditionalFormatting sqref="C28:H28">
    <cfRule type="cellIs" dxfId="132" priority="25" operator="between">
      <formula>0</formula>
      <formula>0</formula>
    </cfRule>
  </conditionalFormatting>
  <printOptions horizontalCentered="1"/>
  <pageMargins left="0.27559055118110237" right="0.27559055118110237" top="0.78740157480314965" bottom="0.39370078740157483" header="7.874015748031496E-2" footer="0.11811023622047245"/>
  <pageSetup paperSize="9" orientation="portrait" r:id="rId1"/>
  <headerFooter>
    <oddHeader>&amp;L&amp;G&amp;C&amp;"-,Pogrubiona kursywa"&amp;14&amp;K0000FF
SPRAWOZDANIE KOMISARZA TECHNICZNEGO&amp;"-,Kursywa"&amp;K01+000
&amp;R&amp;"-,Kursywa"&amp;10&amp;K0000FFdnia, &amp;D
&amp;"-,Pogrubiona kursywa"&amp;18SK-2</oddHeader>
    <oddFooter>&amp;C&amp;"-,Kursywa"&amp;10&amp;K0000FFstrona &amp;P / &amp;N&amp;R&amp;"-,Kursywa"&amp;K0000FFPolska Liga Siatkówki SA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D!$L$12:$L$71</xm:f>
          </x14:formula1>
          <xm:sqref>C17:H17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W30"/>
  <sheetViews>
    <sheetView view="pageBreakPreview" zoomScaleNormal="100" zoomScaleSheetLayoutView="100" workbookViewId="0">
      <pane ySplit="8" topLeftCell="A9" activePane="bottomLeft" state="frozen"/>
      <selection activeCell="C22" sqref="C22:H22"/>
      <selection pane="bottomLeft" activeCell="C15" sqref="C15:H15"/>
    </sheetView>
  </sheetViews>
  <sheetFormatPr defaultRowHeight="15"/>
  <cols>
    <col min="1" max="1" width="15.7109375" customWidth="1"/>
    <col min="2" max="2" width="38.7109375" customWidth="1"/>
    <col min="3" max="5" width="7" style="2" customWidth="1"/>
    <col min="6" max="8" width="7" customWidth="1"/>
    <col min="9" max="9" width="2.7109375" customWidth="1"/>
    <col min="10" max="11" width="10.7109375" style="6" hidden="1" customWidth="1"/>
    <col min="12" max="23" width="10.7109375" style="6" customWidth="1"/>
  </cols>
  <sheetData>
    <row r="1" spans="1:23" ht="18" customHeight="1">
      <c r="A1" s="491">
        <f>5-K1</f>
        <v>5</v>
      </c>
      <c r="B1" s="489" t="s">
        <v>24</v>
      </c>
      <c r="C1" s="483">
        <f>'SK1'!C1:H2</f>
        <v>0</v>
      </c>
      <c r="D1" s="484"/>
      <c r="E1" s="484"/>
      <c r="F1" s="484"/>
      <c r="G1" s="484"/>
      <c r="H1" s="485"/>
      <c r="K1" s="46">
        <f>SUM(K15:K25)</f>
        <v>0</v>
      </c>
    </row>
    <row r="2" spans="1:23" ht="18" customHeight="1">
      <c r="A2" s="492"/>
      <c r="B2" s="490"/>
      <c r="C2" s="483"/>
      <c r="D2" s="484"/>
      <c r="E2" s="484"/>
      <c r="F2" s="484"/>
      <c r="G2" s="484"/>
      <c r="H2" s="48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3" ht="3" customHeight="1">
      <c r="A3" s="391"/>
      <c r="B3" s="391"/>
      <c r="C3" s="391"/>
      <c r="D3" s="391"/>
      <c r="E3" s="391"/>
      <c r="F3" s="391"/>
      <c r="G3" s="391"/>
      <c r="H3" s="39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3" s="1" customFormat="1" ht="17.100000000000001" customHeight="1">
      <c r="A4" s="487" t="s">
        <v>38</v>
      </c>
      <c r="B4" s="488"/>
      <c r="C4" s="455">
        <f>'SK1'!C4:D4</f>
        <v>0</v>
      </c>
      <c r="D4" s="457"/>
      <c r="E4" s="455">
        <f>'SK1'!E4:F4</f>
        <v>0</v>
      </c>
      <c r="F4" s="457"/>
      <c r="G4" s="455">
        <f>'SK1'!G4:H4</f>
        <v>0</v>
      </c>
      <c r="H4" s="45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</row>
    <row r="5" spans="1:23" s="1" customFormat="1" ht="17.100000000000001" customHeight="1">
      <c r="A5" s="13"/>
      <c r="B5" s="14" t="s">
        <v>0</v>
      </c>
      <c r="C5" s="486" t="s">
        <v>1</v>
      </c>
      <c r="D5" s="486"/>
      <c r="E5" s="486"/>
      <c r="F5" s="486"/>
      <c r="G5" s="486"/>
      <c r="H5" s="486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8"/>
    </row>
    <row r="6" spans="1:23" s="1" customFormat="1" ht="17.100000000000001" customHeight="1">
      <c r="A6" s="13" t="s">
        <v>39</v>
      </c>
      <c r="B6" s="15">
        <f>'SK1'!B6</f>
        <v>0</v>
      </c>
      <c r="C6" s="466">
        <f>'SK1'!C6:H6</f>
        <v>0</v>
      </c>
      <c r="D6" s="467"/>
      <c r="E6" s="467"/>
      <c r="F6" s="467"/>
      <c r="G6" s="467"/>
      <c r="H6" s="468"/>
      <c r="J6" s="464"/>
      <c r="K6" s="464"/>
      <c r="L6" s="464"/>
      <c r="M6" s="464"/>
      <c r="N6" s="464"/>
      <c r="O6" s="464"/>
      <c r="P6" s="464"/>
      <c r="Q6" s="464"/>
      <c r="R6" s="464"/>
      <c r="S6" s="464"/>
      <c r="T6" s="464"/>
      <c r="U6" s="464"/>
      <c r="V6" s="7"/>
      <c r="W6" s="8"/>
    </row>
    <row r="7" spans="1:23" s="1" customFormat="1" ht="17.100000000000001" customHeight="1">
      <c r="A7" s="13" t="s">
        <v>40</v>
      </c>
      <c r="B7" s="16">
        <f>'SK1'!B7</f>
        <v>0</v>
      </c>
      <c r="C7" s="455">
        <f>'SK1'!C7:H7</f>
        <v>0</v>
      </c>
      <c r="D7" s="456"/>
      <c r="E7" s="456"/>
      <c r="F7" s="456"/>
      <c r="G7" s="456"/>
      <c r="H7" s="457"/>
      <c r="J7" s="464"/>
      <c r="K7" s="464"/>
      <c r="L7" s="464"/>
      <c r="M7" s="464"/>
      <c r="N7" s="464"/>
      <c r="O7" s="464"/>
      <c r="P7" s="464"/>
      <c r="Q7" s="464"/>
      <c r="R7" s="464"/>
      <c r="S7" s="464"/>
      <c r="T7" s="464"/>
      <c r="U7" s="464"/>
      <c r="V7" s="7"/>
      <c r="W7" s="8"/>
    </row>
    <row r="8" spans="1:23" ht="3" customHeight="1">
      <c r="A8" s="461"/>
      <c r="B8" s="462"/>
      <c r="C8" s="462"/>
      <c r="D8" s="462"/>
      <c r="E8" s="462"/>
      <c r="F8" s="462"/>
      <c r="G8" s="462"/>
      <c r="H8" s="463"/>
    </row>
    <row r="9" spans="1:23" s="1" customFormat="1" ht="15.95" customHeight="1">
      <c r="A9" s="4" t="s">
        <v>18</v>
      </c>
      <c r="B9" s="465">
        <f>'SK1'!B9:H9</f>
        <v>0</v>
      </c>
      <c r="C9" s="465"/>
      <c r="D9" s="465"/>
      <c r="E9" s="465"/>
      <c r="F9" s="465"/>
      <c r="G9" s="465"/>
      <c r="H9" s="465"/>
      <c r="J9" s="7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</row>
    <row r="10" spans="1:23" ht="3" customHeight="1">
      <c r="A10" s="461"/>
      <c r="B10" s="462"/>
      <c r="C10" s="462"/>
      <c r="D10" s="462"/>
      <c r="E10" s="462"/>
      <c r="F10" s="462"/>
      <c r="G10" s="462"/>
      <c r="H10" s="463"/>
    </row>
    <row r="11" spans="1:23" s="1" customFormat="1" ht="15.95" customHeight="1">
      <c r="A11" s="458" t="s">
        <v>22</v>
      </c>
      <c r="B11" s="459"/>
      <c r="C11" s="459"/>
      <c r="D11" s="459"/>
      <c r="E11" s="459"/>
      <c r="F11" s="459"/>
      <c r="G11" s="459"/>
      <c r="H11" s="460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</row>
    <row r="12" spans="1:23" ht="3" customHeight="1" thickBot="1">
      <c r="A12" s="461"/>
      <c r="B12" s="462"/>
      <c r="C12" s="462"/>
      <c r="D12" s="462"/>
      <c r="E12" s="462"/>
      <c r="F12" s="462"/>
      <c r="G12" s="462"/>
      <c r="H12" s="463"/>
    </row>
    <row r="13" spans="1:23" s="1" customFormat="1" ht="17.100000000000001" customHeight="1" thickBot="1">
      <c r="A13" s="469" t="s">
        <v>42</v>
      </c>
      <c r="B13" s="470"/>
      <c r="C13" s="470"/>
      <c r="D13" s="470"/>
      <c r="E13" s="470"/>
      <c r="F13" s="470"/>
      <c r="G13" s="470"/>
      <c r="H13" s="471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ht="3" customHeight="1">
      <c r="A14" s="461"/>
      <c r="B14" s="462"/>
      <c r="C14" s="462"/>
      <c r="D14" s="462"/>
      <c r="E14" s="462"/>
      <c r="F14" s="462"/>
      <c r="G14" s="462"/>
      <c r="H14" s="463"/>
    </row>
    <row r="15" spans="1:23" s="1" customFormat="1" ht="15.95" customHeight="1">
      <c r="A15" s="472" t="s">
        <v>21</v>
      </c>
      <c r="B15" s="472"/>
      <c r="C15" s="473"/>
      <c r="D15" s="473"/>
      <c r="E15" s="473"/>
      <c r="F15" s="473"/>
      <c r="G15" s="473"/>
      <c r="H15" s="473"/>
      <c r="J15" s="24"/>
      <c r="K15" s="9">
        <f>COUNTA(C15)</f>
        <v>0</v>
      </c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8"/>
      <c r="W15" s="8"/>
    </row>
    <row r="16" spans="1:23" s="1" customFormat="1" ht="15.95" customHeight="1">
      <c r="A16" s="472" t="s">
        <v>20</v>
      </c>
      <c r="B16" s="472"/>
      <c r="C16" s="473"/>
      <c r="D16" s="473"/>
      <c r="E16" s="473"/>
      <c r="F16" s="473"/>
      <c r="G16" s="473"/>
      <c r="H16" s="473"/>
      <c r="J16" s="26"/>
      <c r="K16" s="9">
        <f>COUNTA(C16)</f>
        <v>0</v>
      </c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8"/>
      <c r="W16" s="8"/>
    </row>
    <row r="17" spans="1:23" s="1" customFormat="1" ht="15.95" customHeight="1">
      <c r="A17" s="472" t="s">
        <v>19</v>
      </c>
      <c r="B17" s="472"/>
      <c r="C17" s="473"/>
      <c r="D17" s="473"/>
      <c r="E17" s="473"/>
      <c r="F17" s="473"/>
      <c r="G17" s="473"/>
      <c r="H17" s="473"/>
      <c r="J17" s="44"/>
      <c r="K17" s="9">
        <f>COUNTA(C17)</f>
        <v>0</v>
      </c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8"/>
      <c r="W17" s="8"/>
    </row>
    <row r="18" spans="1:23" ht="3" customHeight="1" thickBot="1">
      <c r="A18" s="461"/>
      <c r="B18" s="462"/>
      <c r="C18" s="462"/>
      <c r="D18" s="462"/>
      <c r="E18" s="462"/>
      <c r="F18" s="462"/>
      <c r="G18" s="462"/>
      <c r="H18" s="463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</row>
    <row r="19" spans="1:23" s="1" customFormat="1" ht="17.100000000000001" customHeight="1" thickBot="1">
      <c r="A19" s="469" t="s">
        <v>55</v>
      </c>
      <c r="B19" s="470"/>
      <c r="C19" s="470"/>
      <c r="D19" s="470"/>
      <c r="E19" s="470"/>
      <c r="F19" s="470"/>
      <c r="G19" s="470"/>
      <c r="H19" s="471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8"/>
      <c r="W19" s="8"/>
    </row>
    <row r="20" spans="1:23" ht="3" customHeight="1">
      <c r="A20" s="365"/>
      <c r="B20" s="366"/>
      <c r="C20" s="366"/>
      <c r="D20" s="366"/>
      <c r="E20" s="366"/>
      <c r="F20" s="366"/>
      <c r="G20" s="366"/>
      <c r="H20" s="367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</row>
    <row r="21" spans="1:23" ht="120" customHeight="1">
      <c r="A21" s="482"/>
      <c r="B21" s="482"/>
      <c r="C21" s="482"/>
      <c r="D21" s="482"/>
      <c r="E21" s="482"/>
      <c r="F21" s="482"/>
      <c r="G21" s="482"/>
      <c r="H21" s="482"/>
      <c r="J21" s="28"/>
      <c r="K21" s="9">
        <f>COUNTA(A21)</f>
        <v>0</v>
      </c>
      <c r="L21" s="29"/>
      <c r="M21" s="29"/>
      <c r="N21" s="29"/>
      <c r="O21" s="29"/>
      <c r="P21" s="29"/>
      <c r="Q21" s="29"/>
      <c r="R21" s="29"/>
      <c r="S21" s="29"/>
      <c r="T21" s="29"/>
      <c r="U21" s="29"/>
    </row>
    <row r="22" spans="1:23" ht="3" customHeight="1" thickBot="1">
      <c r="A22" s="461"/>
      <c r="B22" s="462"/>
      <c r="C22" s="462"/>
      <c r="D22" s="462"/>
      <c r="E22" s="462"/>
      <c r="F22" s="462"/>
      <c r="G22" s="462"/>
      <c r="H22" s="463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</row>
    <row r="23" spans="1:23" s="1" customFormat="1" ht="17.100000000000001" customHeight="1" thickBot="1">
      <c r="A23" s="469" t="s">
        <v>704</v>
      </c>
      <c r="B23" s="470"/>
      <c r="C23" s="470"/>
      <c r="D23" s="470"/>
      <c r="E23" s="470"/>
      <c r="F23" s="470"/>
      <c r="G23" s="470"/>
      <c r="H23" s="471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8"/>
      <c r="W23" s="8"/>
    </row>
    <row r="24" spans="1:23" ht="3" customHeight="1">
      <c r="A24" s="365"/>
      <c r="B24" s="366"/>
      <c r="C24" s="366"/>
      <c r="D24" s="366"/>
      <c r="E24" s="366"/>
      <c r="F24" s="366"/>
      <c r="G24" s="366"/>
      <c r="H24" s="367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</row>
    <row r="25" spans="1:23" ht="120" customHeight="1">
      <c r="A25" s="482"/>
      <c r="B25" s="482"/>
      <c r="C25" s="482"/>
      <c r="D25" s="482"/>
      <c r="E25" s="482"/>
      <c r="F25" s="482"/>
      <c r="G25" s="482"/>
      <c r="H25" s="482"/>
      <c r="J25" s="9"/>
      <c r="K25" s="9">
        <f>COUNTA(A25)</f>
        <v>0</v>
      </c>
      <c r="L25" s="29"/>
      <c r="M25" s="29"/>
      <c r="N25" s="29"/>
      <c r="O25" s="29"/>
      <c r="P25" s="29"/>
      <c r="Q25" s="29"/>
      <c r="R25" s="29"/>
      <c r="S25" s="29"/>
      <c r="T25" s="29"/>
      <c r="U25" s="29"/>
    </row>
    <row r="26" spans="1:23" ht="3" customHeight="1">
      <c r="A26" s="411"/>
      <c r="B26" s="412"/>
      <c r="C26" s="412"/>
      <c r="D26" s="412"/>
      <c r="E26" s="412"/>
      <c r="F26" s="412"/>
      <c r="G26" s="412"/>
      <c r="H26" s="413"/>
    </row>
    <row r="27" spans="1:23" ht="20.100000000000001" customHeight="1">
      <c r="A27" s="474"/>
      <c r="B27" s="475"/>
      <c r="C27" s="476" t="s">
        <v>65</v>
      </c>
      <c r="D27" s="476"/>
      <c r="E27" s="476"/>
      <c r="F27" s="476"/>
      <c r="G27" s="476"/>
      <c r="H27" s="477"/>
    </row>
    <row r="28" spans="1:23">
      <c r="A28" s="474"/>
      <c r="B28" s="475"/>
      <c r="C28" s="478">
        <f>'SK1'!C117:H117</f>
        <v>0</v>
      </c>
      <c r="D28" s="478"/>
      <c r="E28" s="478"/>
      <c r="F28" s="478"/>
      <c r="G28" s="478"/>
      <c r="H28" s="479"/>
      <c r="J28" s="7"/>
    </row>
    <row r="29" spans="1:23" ht="24.95" customHeight="1">
      <c r="A29" s="474"/>
      <c r="B29" s="475"/>
      <c r="C29" s="363" t="s">
        <v>11</v>
      </c>
      <c r="D29" s="363"/>
      <c r="E29" s="363"/>
      <c r="F29" s="363"/>
      <c r="G29" s="363"/>
      <c r="H29" s="364"/>
    </row>
    <row r="30" spans="1:23" ht="9.9499999999999993" customHeight="1">
      <c r="A30" s="474"/>
      <c r="B30" s="475"/>
      <c r="C30" s="480" t="s">
        <v>10</v>
      </c>
      <c r="D30" s="480"/>
      <c r="E30" s="480"/>
      <c r="F30" s="480"/>
      <c r="G30" s="480"/>
      <c r="H30" s="481"/>
    </row>
  </sheetData>
  <sheetProtection algorithmName="SHA-512" hashValue="PYeKFz7KXMVdzD88vQe469Zvc788YG3e34PceEJO6VsdAcVNo6fZrLMbXW9AwwsBxOTMDDkdvMaAnzZK6A+G9Q==" saltValue="AjUGa7qBTv7gc4B7Osks8g==" spinCount="100000" sheet="1" objects="1" scenarios="1" selectLockedCells="1"/>
  <mergeCells count="40">
    <mergeCell ref="A24:H24"/>
    <mergeCell ref="A25:H25"/>
    <mergeCell ref="A26:H26"/>
    <mergeCell ref="A27:B30"/>
    <mergeCell ref="C27:H27"/>
    <mergeCell ref="C28:H28"/>
    <mergeCell ref="C29:H29"/>
    <mergeCell ref="C30:H30"/>
    <mergeCell ref="A23:H23"/>
    <mergeCell ref="A15:B15"/>
    <mergeCell ref="C15:H15"/>
    <mergeCell ref="A16:B16"/>
    <mergeCell ref="C16:H16"/>
    <mergeCell ref="A17:B17"/>
    <mergeCell ref="C17:H17"/>
    <mergeCell ref="A18:H18"/>
    <mergeCell ref="A19:H19"/>
    <mergeCell ref="A20:H20"/>
    <mergeCell ref="A21:H21"/>
    <mergeCell ref="A22:H22"/>
    <mergeCell ref="A14:H14"/>
    <mergeCell ref="C5:H5"/>
    <mergeCell ref="C6:H6"/>
    <mergeCell ref="J6:U6"/>
    <mergeCell ref="C7:H7"/>
    <mergeCell ref="J7:U7"/>
    <mergeCell ref="A8:H8"/>
    <mergeCell ref="B9:H9"/>
    <mergeCell ref="A10:H10"/>
    <mergeCell ref="A11:H11"/>
    <mergeCell ref="A12:H12"/>
    <mergeCell ref="A13:H13"/>
    <mergeCell ref="A1:A2"/>
    <mergeCell ref="B1:B2"/>
    <mergeCell ref="C1:H2"/>
    <mergeCell ref="A3:H3"/>
    <mergeCell ref="A4:B4"/>
    <mergeCell ref="C4:D4"/>
    <mergeCell ref="E4:F4"/>
    <mergeCell ref="G4:H4"/>
  </mergeCells>
  <conditionalFormatting sqref="A1:A2">
    <cfRule type="cellIs" dxfId="131" priority="15" operator="between">
      <formula>1</formula>
      <formula>10</formula>
    </cfRule>
    <cfRule type="cellIs" dxfId="130" priority="16" operator="between">
      <formula>0</formula>
      <formula>0</formula>
    </cfRule>
  </conditionalFormatting>
  <conditionalFormatting sqref="B6:H7">
    <cfRule type="cellIs" dxfId="129" priority="27" operator="between">
      <formula>0</formula>
      <formula>0</formula>
    </cfRule>
    <cfRule type="notContainsBlanks" dxfId="128" priority="28">
      <formula>LEN(TRIM(B6))&gt;0</formula>
    </cfRule>
    <cfRule type="notContainsBlanks" dxfId="127" priority="29">
      <formula>LEN(TRIM(B6))&gt;0</formula>
    </cfRule>
  </conditionalFormatting>
  <conditionalFormatting sqref="B9:H9 C28:H28 A21:H21 A25:H25">
    <cfRule type="notContainsBlanks" dxfId="126" priority="33">
      <formula>LEN(TRIM(A9))&gt;0</formula>
    </cfRule>
  </conditionalFormatting>
  <conditionalFormatting sqref="B9:H9">
    <cfRule type="cellIs" dxfId="125" priority="30" operator="between">
      <formula>0</formula>
      <formula>0</formula>
    </cfRule>
    <cfRule type="notContainsBlanks" dxfId="124" priority="32">
      <formula>LEN(TRIM(B9))&gt;0</formula>
    </cfRule>
  </conditionalFormatting>
  <conditionalFormatting sqref="C1:H2">
    <cfRule type="containsText" dxfId="123" priority="1" operator="containsText" text="Puchar">
      <formula>NOT(ISERROR(SEARCH("Puchar",C1)))</formula>
    </cfRule>
    <cfRule type="containsText" dxfId="122" priority="2" operator="containsText" text="1.Liga">
      <formula>NOT(ISERROR(SEARCH("1.Liga",C1)))</formula>
    </cfRule>
    <cfRule type="containsText" dxfId="121" priority="3" operator="containsText" text="TAURON Liga">
      <formula>NOT(ISERROR(SEARCH("TAURON Liga",C1)))</formula>
    </cfRule>
    <cfRule type="cellIs" dxfId="120" priority="4" operator="between">
      <formula>0</formula>
      <formula>0</formula>
    </cfRule>
  </conditionalFormatting>
  <conditionalFormatting sqref="C4:H4">
    <cfRule type="cellIs" dxfId="119" priority="24" operator="between">
      <formula>0</formula>
      <formula>0</formula>
    </cfRule>
    <cfRule type="notContainsBlanks" dxfId="118" priority="25">
      <formula>LEN(TRIM(C4))&gt;0</formula>
    </cfRule>
    <cfRule type="cellIs" dxfId="117" priority="26" operator="between">
      <formula>0</formula>
      <formula>0</formula>
    </cfRule>
  </conditionalFormatting>
  <conditionalFormatting sqref="C15:H17">
    <cfRule type="notContainsBlanks" dxfId="116" priority="10">
      <formula>LEN(TRIM(C15))&gt;0</formula>
    </cfRule>
  </conditionalFormatting>
  <conditionalFormatting sqref="C17:H17">
    <cfRule type="containsBlanks" dxfId="115" priority="9">
      <formula>LEN(TRIM(C17))=0</formula>
    </cfRule>
  </conditionalFormatting>
  <conditionalFormatting sqref="C28:H28">
    <cfRule type="cellIs" dxfId="114" priority="31" operator="between">
      <formula>0</formula>
      <formula>0</formula>
    </cfRule>
  </conditionalFormatting>
  <printOptions horizontalCentered="1"/>
  <pageMargins left="0.27559055118110237" right="0.27559055118110237" top="0.78740157480314965" bottom="0.39370078740157483" header="7.874015748031496E-2" footer="0.11811023622047245"/>
  <pageSetup paperSize="9" orientation="portrait" r:id="rId1"/>
  <headerFooter>
    <oddHeader>&amp;L&amp;G&amp;C&amp;"-,Pogrubiona kursywa"&amp;14&amp;K0000FF
SPRAWOZDANIE KOMISARZA TECHNICZNEGO&amp;"-,Kursywa"&amp;K01+000
&amp;R&amp;"-,Kursywa"&amp;10&amp;K0000FFdnia, &amp;D
&amp;"-,Pogrubiona kursywa"&amp;18SK-2</oddHeader>
    <oddFooter>&amp;C&amp;"-,Kursywa"&amp;10&amp;K0000FFstrona &amp;P / &amp;N&amp;R&amp;"-,Kursywa"&amp;K0000FFPolska Liga Siatkówki SA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0000000}">
          <x14:formula1>
            <xm:f>D!$L$12:$L$71</xm:f>
          </x14:formula1>
          <xm:sqref>C17:H17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3">
    <tabColor rgb="FFC00000"/>
  </sheetPr>
  <dimension ref="A1:W36"/>
  <sheetViews>
    <sheetView view="pageBreakPreview" zoomScaleNormal="100" zoomScaleSheetLayoutView="100" workbookViewId="0">
      <pane ySplit="8" topLeftCell="A9" activePane="bottomLeft" state="frozen"/>
      <selection activeCell="C28" sqref="C28:H28"/>
      <selection pane="bottomLeft" activeCell="C22" sqref="C22:H22"/>
    </sheetView>
  </sheetViews>
  <sheetFormatPr defaultRowHeight="15"/>
  <cols>
    <col min="1" max="1" width="15.7109375" customWidth="1"/>
    <col min="2" max="2" width="38.7109375" customWidth="1"/>
    <col min="3" max="5" width="7" style="2" customWidth="1"/>
    <col min="6" max="8" width="7" customWidth="1"/>
    <col min="9" max="9" width="2.7109375" customWidth="1"/>
    <col min="10" max="11" width="10.7109375" style="6" hidden="1" customWidth="1"/>
    <col min="12" max="22" width="10.7109375" style="6" customWidth="1"/>
    <col min="23" max="25" width="10.7109375" customWidth="1"/>
  </cols>
  <sheetData>
    <row r="1" spans="1:23" ht="18" customHeight="1">
      <c r="A1" s="491">
        <f>4-K1</f>
        <v>4</v>
      </c>
      <c r="B1" s="489" t="s">
        <v>23</v>
      </c>
      <c r="C1" s="483">
        <f>'SK1'!C1:H2</f>
        <v>0</v>
      </c>
      <c r="D1" s="484"/>
      <c r="E1" s="484"/>
      <c r="F1" s="484"/>
      <c r="G1" s="484"/>
      <c r="H1" s="485"/>
      <c r="K1" s="46">
        <f>SUM(K22:K31)</f>
        <v>0</v>
      </c>
    </row>
    <row r="2" spans="1:23" ht="18" customHeight="1">
      <c r="A2" s="492"/>
      <c r="B2" s="490"/>
      <c r="C2" s="483"/>
      <c r="D2" s="484"/>
      <c r="E2" s="484"/>
      <c r="F2" s="484"/>
      <c r="G2" s="484"/>
      <c r="H2" s="48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3" ht="3" customHeight="1">
      <c r="A3" s="391"/>
      <c r="B3" s="391"/>
      <c r="C3" s="391"/>
      <c r="D3" s="391"/>
      <c r="E3" s="391"/>
      <c r="F3" s="391"/>
      <c r="G3" s="391"/>
      <c r="H3" s="39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3" s="1" customFormat="1" ht="17.100000000000001" customHeight="1">
      <c r="A4" s="487" t="s">
        <v>38</v>
      </c>
      <c r="B4" s="488"/>
      <c r="C4" s="455">
        <f>'SK1'!C4:D4</f>
        <v>0</v>
      </c>
      <c r="D4" s="457"/>
      <c r="E4" s="455">
        <f>'SK1'!E4:F4</f>
        <v>0</v>
      </c>
      <c r="F4" s="457"/>
      <c r="G4" s="455">
        <f>'SK1'!G4:H4</f>
        <v>0</v>
      </c>
      <c r="H4" s="45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</row>
    <row r="5" spans="1:23" s="1" customFormat="1" ht="17.100000000000001" customHeight="1">
      <c r="A5" s="13"/>
      <c r="B5" s="14" t="s">
        <v>0</v>
      </c>
      <c r="C5" s="486" t="s">
        <v>1</v>
      </c>
      <c r="D5" s="486"/>
      <c r="E5" s="486"/>
      <c r="F5" s="486"/>
      <c r="G5" s="486"/>
      <c r="H5" s="486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8"/>
    </row>
    <row r="6" spans="1:23" s="1" customFormat="1" ht="17.100000000000001" customHeight="1">
      <c r="A6" s="13" t="s">
        <v>39</v>
      </c>
      <c r="B6" s="15">
        <f>'SK1'!B6</f>
        <v>0</v>
      </c>
      <c r="C6" s="466">
        <f>'SK1'!C6:H6</f>
        <v>0</v>
      </c>
      <c r="D6" s="467"/>
      <c r="E6" s="467"/>
      <c r="F6" s="467"/>
      <c r="G6" s="467"/>
      <c r="H6" s="468"/>
      <c r="J6" s="464"/>
      <c r="K6" s="464"/>
      <c r="L6" s="464"/>
      <c r="M6" s="464"/>
      <c r="N6" s="464"/>
      <c r="O6" s="464"/>
      <c r="P6" s="464"/>
      <c r="Q6" s="464"/>
      <c r="R6" s="464"/>
      <c r="S6" s="464"/>
      <c r="T6" s="464"/>
      <c r="U6" s="464"/>
      <c r="V6" s="7"/>
      <c r="W6" s="8"/>
    </row>
    <row r="7" spans="1:23" s="1" customFormat="1" ht="17.100000000000001" customHeight="1">
      <c r="A7" s="13" t="s">
        <v>40</v>
      </c>
      <c r="B7" s="16">
        <f>'SK1'!B7</f>
        <v>0</v>
      </c>
      <c r="C7" s="455">
        <f>'SK1'!C7:H7</f>
        <v>0</v>
      </c>
      <c r="D7" s="456"/>
      <c r="E7" s="456"/>
      <c r="F7" s="456"/>
      <c r="G7" s="456"/>
      <c r="H7" s="457"/>
      <c r="J7" s="464"/>
      <c r="K7" s="464"/>
      <c r="L7" s="464"/>
      <c r="M7" s="464"/>
      <c r="N7" s="464"/>
      <c r="O7" s="464"/>
      <c r="P7" s="464"/>
      <c r="Q7" s="464"/>
      <c r="R7" s="464"/>
      <c r="S7" s="464"/>
      <c r="T7" s="464"/>
      <c r="U7" s="464"/>
      <c r="V7" s="7"/>
      <c r="W7" s="8"/>
    </row>
    <row r="8" spans="1:23" ht="3" customHeight="1">
      <c r="A8" s="461"/>
      <c r="B8" s="462"/>
      <c r="C8" s="462"/>
      <c r="D8" s="462"/>
      <c r="E8" s="462"/>
      <c r="F8" s="462"/>
      <c r="G8" s="462"/>
      <c r="H8" s="463"/>
    </row>
    <row r="9" spans="1:23" s="1" customFormat="1" ht="15.95" customHeight="1">
      <c r="A9" s="4" t="s">
        <v>18</v>
      </c>
      <c r="B9" s="465">
        <f>'SK1'!B9:H9</f>
        <v>0</v>
      </c>
      <c r="C9" s="465"/>
      <c r="D9" s="465"/>
      <c r="E9" s="465"/>
      <c r="F9" s="465"/>
      <c r="G9" s="465"/>
      <c r="H9" s="465"/>
      <c r="J9" s="7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3" ht="3" customHeight="1">
      <c r="A10" s="461"/>
      <c r="B10" s="462"/>
      <c r="C10" s="462"/>
      <c r="D10" s="462"/>
      <c r="E10" s="462"/>
      <c r="F10" s="462"/>
      <c r="G10" s="462"/>
      <c r="H10" s="463"/>
    </row>
    <row r="11" spans="1:23" s="1" customFormat="1" ht="15.95" customHeight="1">
      <c r="A11" s="458" t="s">
        <v>22</v>
      </c>
      <c r="B11" s="459"/>
      <c r="C11" s="459"/>
      <c r="D11" s="459"/>
      <c r="E11" s="459"/>
      <c r="F11" s="459"/>
      <c r="G11" s="459"/>
      <c r="H11" s="460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3" ht="3" customHeight="1" thickBot="1">
      <c r="A12" s="461"/>
      <c r="B12" s="462"/>
      <c r="C12" s="462"/>
      <c r="D12" s="462"/>
      <c r="E12" s="462"/>
      <c r="F12" s="462"/>
      <c r="G12" s="462"/>
      <c r="H12" s="463"/>
    </row>
    <row r="13" spans="1:23" s="1" customFormat="1" ht="17.100000000000001" customHeight="1" thickBot="1">
      <c r="A13" s="469" t="s">
        <v>34</v>
      </c>
      <c r="B13" s="470"/>
      <c r="C13" s="470"/>
      <c r="D13" s="470"/>
      <c r="E13" s="470"/>
      <c r="F13" s="470"/>
      <c r="G13" s="470"/>
      <c r="H13" s="471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3" ht="3" customHeight="1">
      <c r="A14" s="461"/>
      <c r="B14" s="462"/>
      <c r="C14" s="462"/>
      <c r="D14" s="462"/>
      <c r="E14" s="462"/>
      <c r="F14" s="462"/>
      <c r="G14" s="462"/>
      <c r="H14" s="463"/>
    </row>
    <row r="15" spans="1:23" s="1" customFormat="1" ht="15.95" customHeight="1">
      <c r="A15" s="12" t="s">
        <v>64</v>
      </c>
      <c r="B15" s="12" t="s">
        <v>2</v>
      </c>
      <c r="C15" s="504" t="s">
        <v>13</v>
      </c>
      <c r="D15" s="504"/>
      <c r="E15" s="504" t="s">
        <v>3</v>
      </c>
      <c r="F15" s="504"/>
      <c r="G15" s="504"/>
      <c r="H15" s="504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3" s="1" customFormat="1" ht="15.95" customHeight="1">
      <c r="A16" s="11" t="s">
        <v>14</v>
      </c>
      <c r="B16" s="12">
        <f>'SK1'!B29</f>
        <v>0</v>
      </c>
      <c r="C16" s="496">
        <f>'SK1'!C29</f>
        <v>0</v>
      </c>
      <c r="D16" s="496"/>
      <c r="E16" s="500">
        <f>'SK1'!F29</f>
        <v>0</v>
      </c>
      <c r="F16" s="501"/>
      <c r="G16" s="502"/>
      <c r="H16" s="503"/>
      <c r="J16" s="10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s="1" customFormat="1" ht="15.95" customHeight="1">
      <c r="A17" s="11" t="s">
        <v>15</v>
      </c>
      <c r="B17" s="12">
        <f>'SK1'!B30</f>
        <v>0</v>
      </c>
      <c r="C17" s="496">
        <f>'SK1'!C30</f>
        <v>0</v>
      </c>
      <c r="D17" s="496"/>
      <c r="E17" s="500">
        <f>'SK1'!F30</f>
        <v>0</v>
      </c>
      <c r="F17" s="501"/>
      <c r="G17" s="502"/>
      <c r="H17" s="503"/>
      <c r="J17" s="10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s="1" customFormat="1" ht="15.95" customHeight="1">
      <c r="A18" s="11" t="s">
        <v>4</v>
      </c>
      <c r="B18" s="12">
        <f>'SK1'!B32</f>
        <v>0</v>
      </c>
      <c r="C18" s="496">
        <f>'SK1'!C32</f>
        <v>0</v>
      </c>
      <c r="D18" s="496"/>
      <c r="E18" s="497">
        <f>'SK1'!F32</f>
        <v>0</v>
      </c>
      <c r="F18" s="496"/>
      <c r="G18" s="498"/>
      <c r="H18" s="499"/>
      <c r="J18" s="10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" customHeight="1" thickBot="1">
      <c r="A19" s="461"/>
      <c r="B19" s="462"/>
      <c r="C19" s="462"/>
      <c r="D19" s="462"/>
      <c r="E19" s="462"/>
      <c r="F19" s="462"/>
      <c r="G19" s="462"/>
      <c r="H19" s="463"/>
    </row>
    <row r="20" spans="1:22" s="1" customFormat="1" ht="17.100000000000001" customHeight="1" thickBot="1">
      <c r="A20" s="493" t="s">
        <v>50</v>
      </c>
      <c r="B20" s="494"/>
      <c r="C20" s="494"/>
      <c r="D20" s="494"/>
      <c r="E20" s="494"/>
      <c r="F20" s="494"/>
      <c r="G20" s="494"/>
      <c r="H20" s="495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" customHeight="1">
      <c r="A21" s="380"/>
      <c r="B21" s="380"/>
      <c r="C21" s="380"/>
      <c r="D21" s="380"/>
      <c r="E21" s="380"/>
      <c r="F21" s="380"/>
      <c r="G21" s="380"/>
      <c r="H21" s="380"/>
    </row>
    <row r="22" spans="1:22" s="1" customFormat="1" ht="15.95" customHeight="1">
      <c r="A22" s="505" t="s">
        <v>51</v>
      </c>
      <c r="B22" s="506"/>
      <c r="C22" s="507"/>
      <c r="D22" s="508"/>
      <c r="E22" s="508"/>
      <c r="F22" s="508"/>
      <c r="G22" s="508"/>
      <c r="H22" s="509"/>
      <c r="J22" s="25"/>
      <c r="K22" s="9">
        <f>COUNTA(C22)</f>
        <v>0</v>
      </c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s="1" customFormat="1" ht="15.95" customHeight="1">
      <c r="A23" s="505" t="s">
        <v>52</v>
      </c>
      <c r="B23" s="506"/>
      <c r="C23" s="473"/>
      <c r="D23" s="473"/>
      <c r="E23" s="473"/>
      <c r="F23" s="473"/>
      <c r="G23" s="473"/>
      <c r="H23" s="473"/>
      <c r="J23" s="25"/>
      <c r="K23" s="9">
        <f>COUNTA(C23)</f>
        <v>0</v>
      </c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" customHeight="1" thickBot="1">
      <c r="A24" s="461"/>
      <c r="B24" s="462"/>
      <c r="C24" s="462"/>
      <c r="D24" s="462"/>
      <c r="E24" s="462"/>
      <c r="F24" s="462"/>
      <c r="G24" s="462"/>
      <c r="H24" s="463"/>
    </row>
    <row r="25" spans="1:22" s="1" customFormat="1" ht="17.100000000000001" customHeight="1" thickBot="1">
      <c r="A25" s="469" t="s">
        <v>53</v>
      </c>
      <c r="B25" s="470"/>
      <c r="C25" s="470"/>
      <c r="D25" s="470"/>
      <c r="E25" s="470"/>
      <c r="F25" s="470"/>
      <c r="G25" s="470"/>
      <c r="H25" s="471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" customHeight="1">
      <c r="A26" s="365"/>
      <c r="B26" s="366"/>
      <c r="C26" s="366"/>
      <c r="D26" s="366"/>
      <c r="E26" s="366"/>
      <c r="F26" s="366"/>
      <c r="G26" s="366"/>
      <c r="H26" s="367"/>
    </row>
    <row r="27" spans="1:22" ht="200.1" customHeight="1">
      <c r="A27" s="482"/>
      <c r="B27" s="482"/>
      <c r="C27" s="482"/>
      <c r="D27" s="482"/>
      <c r="E27" s="482"/>
      <c r="F27" s="482"/>
      <c r="G27" s="482"/>
      <c r="H27" s="482"/>
      <c r="J27" s="28"/>
      <c r="K27" s="9">
        <f>COUNTA(A27)</f>
        <v>0</v>
      </c>
    </row>
    <row r="28" spans="1:22" ht="3" customHeight="1" thickBot="1">
      <c r="A28" s="461"/>
      <c r="B28" s="462"/>
      <c r="C28" s="462"/>
      <c r="D28" s="462"/>
      <c r="E28" s="462"/>
      <c r="F28" s="462"/>
      <c r="G28" s="462"/>
      <c r="H28" s="463"/>
    </row>
    <row r="29" spans="1:22" s="1" customFormat="1" ht="17.100000000000001" customHeight="1" thickBot="1">
      <c r="A29" s="469" t="s">
        <v>54</v>
      </c>
      <c r="B29" s="470"/>
      <c r="C29" s="470"/>
      <c r="D29" s="470"/>
      <c r="E29" s="470"/>
      <c r="F29" s="470"/>
      <c r="G29" s="470"/>
      <c r="H29" s="471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" customHeight="1">
      <c r="A30" s="365"/>
      <c r="B30" s="366"/>
      <c r="C30" s="366"/>
      <c r="D30" s="366"/>
      <c r="E30" s="366"/>
      <c r="F30" s="366"/>
      <c r="G30" s="366"/>
      <c r="H30" s="367"/>
    </row>
    <row r="31" spans="1:22" ht="99.95" customHeight="1">
      <c r="A31" s="482"/>
      <c r="B31" s="482"/>
      <c r="C31" s="482"/>
      <c r="D31" s="482"/>
      <c r="E31" s="482"/>
      <c r="F31" s="482"/>
      <c r="G31" s="482"/>
      <c r="H31" s="482"/>
      <c r="J31" s="10"/>
      <c r="K31" s="9">
        <f>COUNTA(A31)</f>
        <v>0</v>
      </c>
    </row>
    <row r="32" spans="1:22" ht="3" customHeight="1">
      <c r="A32" s="411"/>
      <c r="B32" s="412"/>
      <c r="C32" s="412"/>
      <c r="D32" s="412"/>
      <c r="E32" s="412"/>
      <c r="F32" s="412"/>
      <c r="G32" s="412"/>
      <c r="H32" s="413"/>
    </row>
    <row r="33" spans="1:10" ht="20.100000000000001" customHeight="1">
      <c r="A33" s="474"/>
      <c r="B33" s="475"/>
      <c r="C33" s="476" t="s">
        <v>65</v>
      </c>
      <c r="D33" s="476"/>
      <c r="E33" s="476"/>
      <c r="F33" s="476"/>
      <c r="G33" s="476"/>
      <c r="H33" s="477"/>
    </row>
    <row r="34" spans="1:10">
      <c r="A34" s="474"/>
      <c r="B34" s="475"/>
      <c r="C34" s="478">
        <f>'SK1'!C117:H117</f>
        <v>0</v>
      </c>
      <c r="D34" s="478"/>
      <c r="E34" s="478"/>
      <c r="F34" s="478"/>
      <c r="G34" s="478"/>
      <c r="H34" s="479"/>
      <c r="J34" s="7"/>
    </row>
    <row r="35" spans="1:10" ht="24.95" customHeight="1">
      <c r="A35" s="474"/>
      <c r="B35" s="475"/>
      <c r="C35" s="363" t="s">
        <v>11</v>
      </c>
      <c r="D35" s="363"/>
      <c r="E35" s="363"/>
      <c r="F35" s="363"/>
      <c r="G35" s="363"/>
      <c r="H35" s="364"/>
    </row>
    <row r="36" spans="1:10" ht="9.9499999999999993" customHeight="1">
      <c r="A36" s="474"/>
      <c r="B36" s="475"/>
      <c r="C36" s="480" t="s">
        <v>10</v>
      </c>
      <c r="D36" s="480"/>
      <c r="E36" s="480"/>
      <c r="F36" s="480"/>
      <c r="G36" s="480"/>
      <c r="H36" s="481"/>
    </row>
  </sheetData>
  <sheetProtection algorithmName="SHA-512" hashValue="M0wRgfwSND2Q31tlyPuCkeqasqJeujXUsmMIVycW0bUwxHivgZWqvkuV7xwKYGh49mjtbku6QJkOEiajXw//Qw==" saltValue="AQ0qG4pCzmwTGFzJAc5MKA==" spinCount="100000" sheet="1" objects="1" scenarios="1" selectLockedCells="1"/>
  <mergeCells count="53">
    <mergeCell ref="A33:B36"/>
    <mergeCell ref="C33:H33"/>
    <mergeCell ref="C34:H34"/>
    <mergeCell ref="C35:H35"/>
    <mergeCell ref="C36:H36"/>
    <mergeCell ref="A10:H10"/>
    <mergeCell ref="B1:B2"/>
    <mergeCell ref="A32:H32"/>
    <mergeCell ref="A29:H29"/>
    <mergeCell ref="A21:H21"/>
    <mergeCell ref="A23:B23"/>
    <mergeCell ref="C23:H23"/>
    <mergeCell ref="A24:H24"/>
    <mergeCell ref="A25:H25"/>
    <mergeCell ref="A26:H26"/>
    <mergeCell ref="A28:H28"/>
    <mergeCell ref="A22:B22"/>
    <mergeCell ref="C22:H22"/>
    <mergeCell ref="A30:H30"/>
    <mergeCell ref="A27:H27"/>
    <mergeCell ref="A31:H31"/>
    <mergeCell ref="A1:A2"/>
    <mergeCell ref="C15:D15"/>
    <mergeCell ref="J6:U6"/>
    <mergeCell ref="J7:U7"/>
    <mergeCell ref="A14:H14"/>
    <mergeCell ref="E15:F15"/>
    <mergeCell ref="C1:H2"/>
    <mergeCell ref="A3:H3"/>
    <mergeCell ref="C5:H5"/>
    <mergeCell ref="A8:H8"/>
    <mergeCell ref="A4:B4"/>
    <mergeCell ref="C4:D4"/>
    <mergeCell ref="E4:F4"/>
    <mergeCell ref="G4:H4"/>
    <mergeCell ref="C6:H6"/>
    <mergeCell ref="C7:H7"/>
    <mergeCell ref="A20:H20"/>
    <mergeCell ref="A19:H19"/>
    <mergeCell ref="B9:H9"/>
    <mergeCell ref="A11:H11"/>
    <mergeCell ref="C18:D18"/>
    <mergeCell ref="E18:F18"/>
    <mergeCell ref="G18:H18"/>
    <mergeCell ref="C16:D16"/>
    <mergeCell ref="E16:F16"/>
    <mergeCell ref="G16:H16"/>
    <mergeCell ref="A12:H12"/>
    <mergeCell ref="A13:H13"/>
    <mergeCell ref="C17:D17"/>
    <mergeCell ref="E17:F17"/>
    <mergeCell ref="G17:H17"/>
    <mergeCell ref="G15:H15"/>
  </mergeCells>
  <conditionalFormatting sqref="A1:A2">
    <cfRule type="cellIs" dxfId="113" priority="11" operator="between">
      <formula>1</formula>
      <formula>10</formula>
    </cfRule>
    <cfRule type="cellIs" dxfId="112" priority="12" operator="between">
      <formula>0</formula>
      <formula>0</formula>
    </cfRule>
  </conditionalFormatting>
  <conditionalFormatting sqref="B16:F18">
    <cfRule type="cellIs" dxfId="111" priority="44" operator="between">
      <formula>0</formula>
      <formula>0</formula>
    </cfRule>
  </conditionalFormatting>
  <conditionalFormatting sqref="B6:H7">
    <cfRule type="cellIs" dxfId="110" priority="24" operator="between">
      <formula>0</formula>
      <formula>0</formula>
    </cfRule>
    <cfRule type="notContainsBlanks" dxfId="109" priority="25">
      <formula>LEN(TRIM(B6))&gt;0</formula>
    </cfRule>
    <cfRule type="notContainsBlanks" dxfId="108" priority="26">
      <formula>LEN(TRIM(B6))&gt;0</formula>
    </cfRule>
  </conditionalFormatting>
  <conditionalFormatting sqref="B9:H9">
    <cfRule type="cellIs" dxfId="107" priority="42" operator="between">
      <formula>0</formula>
      <formula>0</formula>
    </cfRule>
    <cfRule type="notContainsBlanks" dxfId="106" priority="43">
      <formula>LEN(TRIM(B9))&gt;0</formula>
    </cfRule>
    <cfRule type="notContainsBlanks" dxfId="105" priority="46">
      <formula>LEN(TRIM(B9))&gt;0</formula>
    </cfRule>
  </conditionalFormatting>
  <conditionalFormatting sqref="C1:H2">
    <cfRule type="containsText" dxfId="104" priority="1" operator="containsText" text="Puchar">
      <formula>NOT(ISERROR(SEARCH("Puchar",C1)))</formula>
    </cfRule>
    <cfRule type="containsText" dxfId="103" priority="2" operator="containsText" text="1.Liga">
      <formula>NOT(ISERROR(SEARCH("1.Liga",C1)))</formula>
    </cfRule>
    <cfRule type="containsText" dxfId="102" priority="3" operator="containsText" text="TAURON Liga">
      <formula>NOT(ISERROR(SEARCH("TAURON Liga",C1)))</formula>
    </cfRule>
    <cfRule type="cellIs" dxfId="101" priority="4" operator="between">
      <formula>0</formula>
      <formula>0</formula>
    </cfRule>
  </conditionalFormatting>
  <conditionalFormatting sqref="C4:H4">
    <cfRule type="cellIs" dxfId="100" priority="21" operator="between">
      <formula>0</formula>
      <formula>0</formula>
    </cfRule>
    <cfRule type="notContainsBlanks" dxfId="99" priority="22">
      <formula>LEN(TRIM(C4))&gt;0</formula>
    </cfRule>
    <cfRule type="cellIs" dxfId="98" priority="23" operator="between">
      <formula>0</formula>
      <formula>0</formula>
    </cfRule>
  </conditionalFormatting>
  <conditionalFormatting sqref="C22:H23">
    <cfRule type="notContainsBlanks" dxfId="97" priority="10">
      <formula>LEN(TRIM(C22))&gt;0</formula>
    </cfRule>
  </conditionalFormatting>
  <conditionalFormatting sqref="C23:H23">
    <cfRule type="containsBlanks" dxfId="96" priority="9">
      <formula>LEN(TRIM(C23))=0</formula>
    </cfRule>
  </conditionalFormatting>
  <conditionalFormatting sqref="C34:H34 B16:F18 A27:H27 A31:H31">
    <cfRule type="notContainsBlanks" dxfId="95" priority="47">
      <formula>LEN(TRIM(A16))&gt;0</formula>
    </cfRule>
  </conditionalFormatting>
  <conditionalFormatting sqref="C34:H34">
    <cfRule type="cellIs" dxfId="94" priority="45" operator="between">
      <formula>0</formula>
      <formula>0</formula>
    </cfRule>
  </conditionalFormatting>
  <conditionalFormatting sqref="G16:H17">
    <cfRule type="cellIs" dxfId="93" priority="48" operator="between">
      <formula>1</formula>
      <formula>100</formula>
    </cfRule>
  </conditionalFormatting>
  <printOptions horizontalCentered="1"/>
  <pageMargins left="0.27559055118110237" right="0.27559055118110237" top="0.78740157480314965" bottom="0.39370078740157483" header="7.874015748031496E-2" footer="0.11811023622047245"/>
  <pageSetup paperSize="9" orientation="portrait" r:id="rId1"/>
  <headerFooter>
    <oddHeader>&amp;L&amp;G&amp;C&amp;"-,Kursywa"&amp;14
&amp;"-,Pogrubiona kursywa"&amp;K0000FFSPRAWOZDANIE KOMISARZA TECHNICZNEGO&amp;R&amp;"-,Kursywa"&amp;10&amp;K0000FFdnia, &amp;D
&amp;"-,Pogrubiona kursywa"&amp;18SK-3</oddHeader>
    <oddFooter>&amp;C&amp;"-,Kursywa"&amp;10&amp;K0000FFstrona &amp;P / &amp;N&amp;R&amp;"-,Kursywa"&amp;K0000FFPolska Liga Siatkówki SA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500-000000000000}">
          <x14:formula1>
            <xm:f>D!$L$12:$L$71</xm:f>
          </x14:formula1>
          <xm:sqref>C23:H23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4">
    <tabColor rgb="FFC00000"/>
  </sheetPr>
  <dimension ref="A1:W36"/>
  <sheetViews>
    <sheetView view="pageBreakPreview" zoomScaleNormal="100" zoomScaleSheetLayoutView="100" workbookViewId="0">
      <pane ySplit="8" topLeftCell="A9" activePane="bottomLeft" state="frozen"/>
      <selection activeCell="C28" sqref="C28:H28"/>
      <selection pane="bottomLeft" activeCell="C15" sqref="C15:H15"/>
    </sheetView>
  </sheetViews>
  <sheetFormatPr defaultRowHeight="15"/>
  <cols>
    <col min="1" max="1" width="15.7109375" customWidth="1"/>
    <col min="2" max="2" width="38.7109375" customWidth="1"/>
    <col min="3" max="5" width="7" style="2" customWidth="1"/>
    <col min="6" max="8" width="7" customWidth="1"/>
    <col min="9" max="9" width="2.7109375" customWidth="1"/>
    <col min="10" max="11" width="10.7109375" style="6" hidden="1" customWidth="1"/>
    <col min="12" max="22" width="10.7109375" style="6" customWidth="1"/>
    <col min="23" max="27" width="10.7109375" customWidth="1"/>
  </cols>
  <sheetData>
    <row r="1" spans="1:23" ht="18" customHeight="1">
      <c r="A1" s="491">
        <f>11-K1</f>
        <v>11</v>
      </c>
      <c r="B1" s="520" t="s">
        <v>25</v>
      </c>
      <c r="C1" s="483">
        <f>'SK1'!C1:H2</f>
        <v>0</v>
      </c>
      <c r="D1" s="484"/>
      <c r="E1" s="484"/>
      <c r="F1" s="484"/>
      <c r="G1" s="484"/>
      <c r="H1" s="485"/>
      <c r="K1" s="45">
        <f>SUM(K15:K32)</f>
        <v>0</v>
      </c>
    </row>
    <row r="2" spans="1:23" ht="18" customHeight="1">
      <c r="A2" s="492"/>
      <c r="B2" s="521"/>
      <c r="C2" s="483"/>
      <c r="D2" s="484"/>
      <c r="E2" s="484"/>
      <c r="F2" s="484"/>
      <c r="G2" s="484"/>
      <c r="H2" s="48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3" ht="3" customHeight="1">
      <c r="A3" s="391"/>
      <c r="B3" s="391"/>
      <c r="C3" s="391"/>
      <c r="D3" s="391"/>
      <c r="E3" s="391"/>
      <c r="F3" s="391"/>
      <c r="G3" s="391"/>
      <c r="H3" s="39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3" s="1" customFormat="1" ht="17.100000000000001" customHeight="1">
      <c r="A4" s="487" t="s">
        <v>38</v>
      </c>
      <c r="B4" s="488"/>
      <c r="C4" s="455">
        <f>'SK1'!C4:D4</f>
        <v>0</v>
      </c>
      <c r="D4" s="457"/>
      <c r="E4" s="455">
        <f>'SK1'!E4:F4</f>
        <v>0</v>
      </c>
      <c r="F4" s="457"/>
      <c r="G4" s="455">
        <f>'SK1'!G4:H4</f>
        <v>0</v>
      </c>
      <c r="H4" s="45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</row>
    <row r="5" spans="1:23" s="1" customFormat="1" ht="17.100000000000001" customHeight="1">
      <c r="A5" s="13"/>
      <c r="B5" s="14" t="s">
        <v>0</v>
      </c>
      <c r="C5" s="486" t="s">
        <v>1</v>
      </c>
      <c r="D5" s="486"/>
      <c r="E5" s="486"/>
      <c r="F5" s="486"/>
      <c r="G5" s="486"/>
      <c r="H5" s="486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8"/>
    </row>
    <row r="6" spans="1:23" s="1" customFormat="1" ht="17.100000000000001" customHeight="1">
      <c r="A6" s="13" t="s">
        <v>39</v>
      </c>
      <c r="B6" s="15">
        <f>'SK1'!B6</f>
        <v>0</v>
      </c>
      <c r="C6" s="466">
        <f>'SK1'!C6:H6</f>
        <v>0</v>
      </c>
      <c r="D6" s="467"/>
      <c r="E6" s="467"/>
      <c r="F6" s="467"/>
      <c r="G6" s="467"/>
      <c r="H6" s="468"/>
      <c r="J6" s="464"/>
      <c r="K6" s="464"/>
      <c r="L6" s="464"/>
      <c r="M6" s="464"/>
      <c r="N6" s="464"/>
      <c r="O6" s="464"/>
      <c r="P6" s="464"/>
      <c r="Q6" s="464"/>
      <c r="R6" s="464"/>
      <c r="S6" s="464"/>
      <c r="T6" s="464"/>
      <c r="U6" s="464"/>
      <c r="V6" s="7"/>
      <c r="W6" s="8"/>
    </row>
    <row r="7" spans="1:23" s="1" customFormat="1" ht="17.100000000000001" customHeight="1">
      <c r="A7" s="13" t="s">
        <v>40</v>
      </c>
      <c r="B7" s="16">
        <f>'SK1'!B7</f>
        <v>0</v>
      </c>
      <c r="C7" s="455">
        <f>'SK1'!C7:H7</f>
        <v>0</v>
      </c>
      <c r="D7" s="456"/>
      <c r="E7" s="456"/>
      <c r="F7" s="456"/>
      <c r="G7" s="456"/>
      <c r="H7" s="457"/>
      <c r="J7" s="464"/>
      <c r="K7" s="464"/>
      <c r="L7" s="464"/>
      <c r="M7" s="464"/>
      <c r="N7" s="464"/>
      <c r="O7" s="464"/>
      <c r="P7" s="464"/>
      <c r="Q7" s="464"/>
      <c r="R7" s="464"/>
      <c r="S7" s="464"/>
      <c r="T7" s="464"/>
      <c r="U7" s="464"/>
      <c r="V7" s="7"/>
      <c r="W7" s="8"/>
    </row>
    <row r="8" spans="1:23" ht="3" customHeight="1">
      <c r="A8" s="461"/>
      <c r="B8" s="462"/>
      <c r="C8" s="462"/>
      <c r="D8" s="462"/>
      <c r="E8" s="462"/>
      <c r="F8" s="462"/>
      <c r="G8" s="462"/>
      <c r="H8" s="463"/>
    </row>
    <row r="9" spans="1:23" s="1" customFormat="1" ht="15.95" customHeight="1">
      <c r="A9" s="4" t="s">
        <v>18</v>
      </c>
      <c r="B9" s="465">
        <f>'SK1'!B9:H9</f>
        <v>0</v>
      </c>
      <c r="C9" s="465"/>
      <c r="D9" s="465"/>
      <c r="E9" s="465"/>
      <c r="F9" s="465"/>
      <c r="G9" s="465"/>
      <c r="H9" s="465"/>
      <c r="J9" s="7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3" ht="3" customHeight="1">
      <c r="A10" s="461"/>
      <c r="B10" s="462"/>
      <c r="C10" s="462"/>
      <c r="D10" s="462"/>
      <c r="E10" s="462"/>
      <c r="F10" s="462"/>
      <c r="G10" s="462"/>
      <c r="H10" s="463"/>
    </row>
    <row r="11" spans="1:23" s="1" customFormat="1" ht="15.95" customHeight="1">
      <c r="A11" s="458" t="s">
        <v>28</v>
      </c>
      <c r="B11" s="459"/>
      <c r="C11" s="459"/>
      <c r="D11" s="459"/>
      <c r="E11" s="459"/>
      <c r="F11" s="459"/>
      <c r="G11" s="459"/>
      <c r="H11" s="460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3" ht="3" customHeight="1" thickBot="1">
      <c r="A12" s="461"/>
      <c r="B12" s="462"/>
      <c r="C12" s="462"/>
      <c r="D12" s="462"/>
      <c r="E12" s="462"/>
      <c r="F12" s="462"/>
      <c r="G12" s="462"/>
      <c r="H12" s="463"/>
    </row>
    <row r="13" spans="1:23" s="1" customFormat="1" ht="17.100000000000001" customHeight="1" thickBot="1">
      <c r="A13" s="493" t="s">
        <v>43</v>
      </c>
      <c r="B13" s="494"/>
      <c r="C13" s="494"/>
      <c r="D13" s="494"/>
      <c r="E13" s="494"/>
      <c r="F13" s="494"/>
      <c r="G13" s="494"/>
      <c r="H13" s="495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3" ht="3" customHeight="1">
      <c r="A14" s="380"/>
      <c r="B14" s="380"/>
      <c r="C14" s="380"/>
      <c r="D14" s="380"/>
      <c r="E14" s="380"/>
      <c r="F14" s="380"/>
      <c r="G14" s="380"/>
      <c r="H14" s="380"/>
    </row>
    <row r="15" spans="1:23" s="1" customFormat="1" ht="15.95" customHeight="1">
      <c r="A15" s="505" t="s">
        <v>45</v>
      </c>
      <c r="B15" s="506"/>
      <c r="C15" s="510"/>
      <c r="D15" s="511"/>
      <c r="E15" s="511"/>
      <c r="F15" s="511"/>
      <c r="G15" s="511"/>
      <c r="H15" s="512"/>
      <c r="J15" s="27"/>
      <c r="K15" s="9">
        <f>COUNTA(C15)</f>
        <v>0</v>
      </c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3" s="1" customFormat="1" ht="15.95" customHeight="1">
      <c r="A16" s="505" t="s">
        <v>46</v>
      </c>
      <c r="B16" s="506"/>
      <c r="C16" s="507"/>
      <c r="D16" s="508"/>
      <c r="E16" s="508"/>
      <c r="F16" s="508"/>
      <c r="G16" s="508"/>
      <c r="H16" s="509"/>
      <c r="J16" s="24"/>
      <c r="K16" s="9">
        <f>COUNTA(C16)</f>
        <v>0</v>
      </c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s="1" customFormat="1" ht="15.95" customHeight="1">
      <c r="A17" s="505" t="s">
        <v>47</v>
      </c>
      <c r="B17" s="506"/>
      <c r="C17" s="507"/>
      <c r="D17" s="508"/>
      <c r="E17" s="508"/>
      <c r="F17" s="508"/>
      <c r="G17" s="508"/>
      <c r="H17" s="509"/>
      <c r="J17" s="24"/>
      <c r="K17" s="9">
        <f>COUNTA(C17)</f>
        <v>0</v>
      </c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s="1" customFormat="1" ht="15.95" customHeight="1">
      <c r="A18" s="505" t="s">
        <v>48</v>
      </c>
      <c r="B18" s="506"/>
      <c r="C18" s="507"/>
      <c r="D18" s="508"/>
      <c r="E18" s="508"/>
      <c r="F18" s="508"/>
      <c r="G18" s="508"/>
      <c r="H18" s="509"/>
      <c r="J18" s="24"/>
      <c r="K18" s="9">
        <f>COUNTA(C18)</f>
        <v>0</v>
      </c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s="1" customFormat="1" ht="45" customHeight="1">
      <c r="A19" s="513" t="s">
        <v>26</v>
      </c>
      <c r="B19" s="514"/>
      <c r="C19" s="514"/>
      <c r="D19" s="514"/>
      <c r="E19" s="514"/>
      <c r="F19" s="514"/>
      <c r="G19" s="514"/>
      <c r="H19" s="515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s="1" customFormat="1" ht="15.95" customHeight="1">
      <c r="A20" s="516" t="s">
        <v>44</v>
      </c>
      <c r="B20" s="517"/>
      <c r="C20" s="518">
        <f>'SK1'!B6</f>
        <v>0</v>
      </c>
      <c r="D20" s="518"/>
      <c r="E20" s="518"/>
      <c r="F20" s="518"/>
      <c r="G20" s="518"/>
      <c r="H20" s="519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8"/>
    </row>
    <row r="21" spans="1:22" s="1" customFormat="1" ht="15.95" customHeight="1">
      <c r="A21" s="505" t="s">
        <v>49</v>
      </c>
      <c r="B21" s="506"/>
      <c r="C21" s="507"/>
      <c r="D21" s="508"/>
      <c r="E21" s="508"/>
      <c r="F21" s="508"/>
      <c r="G21" s="508"/>
      <c r="H21" s="509"/>
      <c r="J21" s="24"/>
      <c r="K21" s="9">
        <f>COUNTA(C21)</f>
        <v>0</v>
      </c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s="1" customFormat="1" ht="15.95" customHeight="1">
      <c r="A22" s="505" t="s">
        <v>49</v>
      </c>
      <c r="B22" s="506"/>
      <c r="C22" s="507"/>
      <c r="D22" s="508"/>
      <c r="E22" s="508"/>
      <c r="F22" s="508"/>
      <c r="G22" s="508"/>
      <c r="H22" s="509"/>
      <c r="J22" s="24"/>
      <c r="K22" s="9">
        <f>COUNTA(C22)</f>
        <v>0</v>
      </c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s="1" customFormat="1" ht="15.95" customHeight="1">
      <c r="A23" s="505" t="s">
        <v>49</v>
      </c>
      <c r="B23" s="506"/>
      <c r="C23" s="507"/>
      <c r="D23" s="508"/>
      <c r="E23" s="508"/>
      <c r="F23" s="508"/>
      <c r="G23" s="508"/>
      <c r="H23" s="509"/>
      <c r="J23" s="24"/>
      <c r="K23" s="9">
        <f>COUNTA(C23)</f>
        <v>0</v>
      </c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s="1" customFormat="1" ht="15.95" customHeight="1">
      <c r="A24" s="516" t="s">
        <v>44</v>
      </c>
      <c r="B24" s="517"/>
      <c r="C24" s="518">
        <f>'SK1'!C6:H6</f>
        <v>0</v>
      </c>
      <c r="D24" s="518"/>
      <c r="E24" s="518"/>
      <c r="F24" s="518"/>
      <c r="G24" s="518"/>
      <c r="H24" s="519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8"/>
    </row>
    <row r="25" spans="1:22" s="1" customFormat="1" ht="15.95" customHeight="1">
      <c r="A25" s="505" t="s">
        <v>49</v>
      </c>
      <c r="B25" s="506"/>
      <c r="C25" s="507"/>
      <c r="D25" s="508"/>
      <c r="E25" s="508"/>
      <c r="F25" s="508"/>
      <c r="G25" s="508"/>
      <c r="H25" s="509"/>
      <c r="J25" s="24"/>
      <c r="K25" s="9">
        <f>COUNTA(C25)</f>
        <v>0</v>
      </c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s="1" customFormat="1" ht="15.95" customHeight="1">
      <c r="A26" s="505" t="s">
        <v>49</v>
      </c>
      <c r="B26" s="506"/>
      <c r="C26" s="507"/>
      <c r="D26" s="508"/>
      <c r="E26" s="508"/>
      <c r="F26" s="508"/>
      <c r="G26" s="508"/>
      <c r="H26" s="509"/>
      <c r="J26" s="24"/>
      <c r="K26" s="9">
        <f>COUNTA(C26)</f>
        <v>0</v>
      </c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s="1" customFormat="1" ht="15.95" customHeight="1">
      <c r="A27" s="505" t="s">
        <v>49</v>
      </c>
      <c r="B27" s="506"/>
      <c r="C27" s="507"/>
      <c r="D27" s="508"/>
      <c r="E27" s="508"/>
      <c r="F27" s="508"/>
      <c r="G27" s="508"/>
      <c r="H27" s="509"/>
      <c r="J27" s="24"/>
      <c r="K27" s="9">
        <f>COUNTA(C27)</f>
        <v>0</v>
      </c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s="1" customFormat="1" ht="30" customHeight="1">
      <c r="A28" s="513" t="s">
        <v>27</v>
      </c>
      <c r="B28" s="514"/>
      <c r="C28" s="514"/>
      <c r="D28" s="514"/>
      <c r="E28" s="514"/>
      <c r="F28" s="514"/>
      <c r="G28" s="514"/>
      <c r="H28" s="515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" customHeight="1" thickBot="1">
      <c r="A29" s="461"/>
      <c r="B29" s="462"/>
      <c r="C29" s="462"/>
      <c r="D29" s="462"/>
      <c r="E29" s="462"/>
      <c r="F29" s="462"/>
      <c r="G29" s="462"/>
      <c r="H29" s="463"/>
    </row>
    <row r="30" spans="1:22" s="1" customFormat="1" ht="17.100000000000001" customHeight="1" thickBot="1">
      <c r="A30" s="469" t="s">
        <v>33</v>
      </c>
      <c r="B30" s="470"/>
      <c r="C30" s="470"/>
      <c r="D30" s="470"/>
      <c r="E30" s="470"/>
      <c r="F30" s="470"/>
      <c r="G30" s="470"/>
      <c r="H30" s="471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" customHeight="1">
      <c r="A31" s="365"/>
      <c r="B31" s="366"/>
      <c r="C31" s="366"/>
      <c r="D31" s="366"/>
      <c r="E31" s="366"/>
      <c r="F31" s="366"/>
      <c r="G31" s="366"/>
      <c r="H31" s="367"/>
    </row>
    <row r="32" spans="1:22" ht="99.95" customHeight="1">
      <c r="A32" s="482"/>
      <c r="B32" s="482"/>
      <c r="C32" s="482"/>
      <c r="D32" s="482"/>
      <c r="E32" s="482"/>
      <c r="F32" s="482"/>
      <c r="G32" s="482"/>
      <c r="H32" s="482"/>
      <c r="J32" s="28"/>
      <c r="K32" s="9">
        <f>COUNTA(A32)</f>
        <v>0</v>
      </c>
    </row>
    <row r="33" spans="1:10" ht="3" customHeight="1">
      <c r="A33" s="411"/>
      <c r="B33" s="412"/>
      <c r="C33" s="412"/>
      <c r="D33" s="412"/>
      <c r="E33" s="412"/>
      <c r="F33" s="412"/>
      <c r="G33" s="412"/>
      <c r="H33" s="413"/>
    </row>
    <row r="34" spans="1:10" ht="20.100000000000001" customHeight="1">
      <c r="A34" s="474"/>
      <c r="B34" s="475"/>
      <c r="C34" s="476" t="s">
        <v>12</v>
      </c>
      <c r="D34" s="476"/>
      <c r="E34" s="476"/>
      <c r="F34" s="476"/>
      <c r="G34" s="476"/>
      <c r="H34" s="477"/>
    </row>
    <row r="35" spans="1:10">
      <c r="A35" s="474"/>
      <c r="B35" s="475"/>
      <c r="C35" s="478">
        <f>'SK1'!C117:H117</f>
        <v>0</v>
      </c>
      <c r="D35" s="478"/>
      <c r="E35" s="478"/>
      <c r="F35" s="478"/>
      <c r="G35" s="478"/>
      <c r="H35" s="479"/>
      <c r="J35" s="7"/>
    </row>
    <row r="36" spans="1:10" ht="5.0999999999999996" customHeight="1">
      <c r="A36" s="474"/>
      <c r="B36" s="475"/>
      <c r="C36" s="363" t="s">
        <v>11</v>
      </c>
      <c r="D36" s="363"/>
      <c r="E36" s="363"/>
      <c r="F36" s="363"/>
      <c r="G36" s="363"/>
      <c r="H36" s="364"/>
    </row>
  </sheetData>
  <sheetProtection algorithmName="SHA-512" hashValue="kYJ/viiXWfrWlQXxCSB3ExP13xLXmk6FGMKWYfMacQ6qOhu8rFj90NxjWbaTawaFLG+5iVmXoLVfnu5XOLMH6A==" saltValue="mZZoPZ+RB2esL6Yq3U/T4Q==" spinCount="100000" sheet="1" objects="1" scenarios="1" selectLockedCells="1"/>
  <mergeCells count="55">
    <mergeCell ref="C1:H2"/>
    <mergeCell ref="A3:H3"/>
    <mergeCell ref="C5:H5"/>
    <mergeCell ref="A4:B4"/>
    <mergeCell ref="C4:D4"/>
    <mergeCell ref="E4:F4"/>
    <mergeCell ref="G4:H4"/>
    <mergeCell ref="B1:B2"/>
    <mergeCell ref="A1:A2"/>
    <mergeCell ref="A33:H33"/>
    <mergeCell ref="A34:B36"/>
    <mergeCell ref="C34:H34"/>
    <mergeCell ref="C35:H35"/>
    <mergeCell ref="C36:H36"/>
    <mergeCell ref="A31:H31"/>
    <mergeCell ref="A32:H32"/>
    <mergeCell ref="A29:H29"/>
    <mergeCell ref="A30:H30"/>
    <mergeCell ref="A28:H28"/>
    <mergeCell ref="A27:B27"/>
    <mergeCell ref="C27:H27"/>
    <mergeCell ref="A19:H19"/>
    <mergeCell ref="A24:B24"/>
    <mergeCell ref="C24:H24"/>
    <mergeCell ref="A25:B25"/>
    <mergeCell ref="C25:H25"/>
    <mergeCell ref="A20:B20"/>
    <mergeCell ref="C20:H20"/>
    <mergeCell ref="A21:B21"/>
    <mergeCell ref="C21:H21"/>
    <mergeCell ref="A22:B22"/>
    <mergeCell ref="C22:H22"/>
    <mergeCell ref="A23:B23"/>
    <mergeCell ref="C23:H23"/>
    <mergeCell ref="A18:B18"/>
    <mergeCell ref="C18:H18"/>
    <mergeCell ref="A26:B26"/>
    <mergeCell ref="C26:H26"/>
    <mergeCell ref="A15:B15"/>
    <mergeCell ref="C15:H15"/>
    <mergeCell ref="A16:B16"/>
    <mergeCell ref="C16:H16"/>
    <mergeCell ref="A17:B17"/>
    <mergeCell ref="C17:H17"/>
    <mergeCell ref="J6:U6"/>
    <mergeCell ref="J7:U7"/>
    <mergeCell ref="A13:H13"/>
    <mergeCell ref="A14:H14"/>
    <mergeCell ref="A8:H8"/>
    <mergeCell ref="B9:H9"/>
    <mergeCell ref="A11:H11"/>
    <mergeCell ref="A12:H12"/>
    <mergeCell ref="C6:H6"/>
    <mergeCell ref="C7:H7"/>
    <mergeCell ref="A10:H10"/>
  </mergeCells>
  <conditionalFormatting sqref="A1:A2">
    <cfRule type="cellIs" dxfId="92" priority="9" operator="between">
      <formula>1</formula>
      <formula>20</formula>
    </cfRule>
    <cfRule type="cellIs" dxfId="91" priority="10" operator="between">
      <formula>1</formula>
      <formula>10</formula>
    </cfRule>
    <cfRule type="cellIs" dxfId="90" priority="11" operator="between">
      <formula>0</formula>
      <formula>0</formula>
    </cfRule>
  </conditionalFormatting>
  <conditionalFormatting sqref="B6:H7">
    <cfRule type="cellIs" dxfId="89" priority="24" operator="between">
      <formula>0</formula>
      <formula>0</formula>
    </cfRule>
    <cfRule type="notContainsBlanks" dxfId="88" priority="25">
      <formula>LEN(TRIM(B6))&gt;0</formula>
    </cfRule>
    <cfRule type="notContainsBlanks" dxfId="87" priority="26">
      <formula>LEN(TRIM(B6))&gt;0</formula>
    </cfRule>
  </conditionalFormatting>
  <conditionalFormatting sqref="B9:H9 C35:H35 C15:H18 C21:H23 C25:H27 A32:H32">
    <cfRule type="notContainsBlanks" dxfId="86" priority="44">
      <formula>LEN(TRIM(A9))&gt;0</formula>
    </cfRule>
  </conditionalFormatting>
  <conditionalFormatting sqref="B9:H9">
    <cfRule type="cellIs" dxfId="85" priority="41" operator="between">
      <formula>0</formula>
      <formula>0</formula>
    </cfRule>
    <cfRule type="notContainsBlanks" dxfId="84" priority="43">
      <formula>LEN(TRIM(B9))&gt;0</formula>
    </cfRule>
  </conditionalFormatting>
  <conditionalFormatting sqref="C1:H2">
    <cfRule type="containsText" dxfId="83" priority="1" operator="containsText" text="Puchar">
      <formula>NOT(ISERROR(SEARCH("Puchar",C1)))</formula>
    </cfRule>
    <cfRule type="containsText" dxfId="82" priority="2" operator="containsText" text="1.Liga">
      <formula>NOT(ISERROR(SEARCH("1.Liga",C1)))</formula>
    </cfRule>
    <cfRule type="containsText" dxfId="81" priority="3" operator="containsText" text="TAURON Liga">
      <formula>NOT(ISERROR(SEARCH("TAURON Liga",C1)))</formula>
    </cfRule>
    <cfRule type="cellIs" dxfId="80" priority="4" operator="between">
      <formula>0</formula>
      <formula>0</formula>
    </cfRule>
  </conditionalFormatting>
  <conditionalFormatting sqref="C4:H4">
    <cfRule type="cellIs" dxfId="79" priority="21" operator="between">
      <formula>0</formula>
      <formula>0</formula>
    </cfRule>
    <cfRule type="notContainsBlanks" dxfId="78" priority="22">
      <formula>LEN(TRIM(C4))&gt;0</formula>
    </cfRule>
    <cfRule type="cellIs" dxfId="77" priority="23" operator="between">
      <formula>0</formula>
      <formula>0</formula>
    </cfRule>
  </conditionalFormatting>
  <conditionalFormatting sqref="C20:H20 C24:H24">
    <cfRule type="cellIs" dxfId="76" priority="18" operator="between">
      <formula>0</formula>
      <formula>0</formula>
    </cfRule>
    <cfRule type="cellIs" dxfId="75" priority="19" operator="between">
      <formula>0</formula>
      <formula>0</formula>
    </cfRule>
    <cfRule type="notContainsBlanks" dxfId="74" priority="20">
      <formula>LEN(TRIM(C20))&gt;0</formula>
    </cfRule>
    <cfRule type="cellIs" dxfId="73" priority="45" operator="between">
      <formula>0</formula>
      <formula>0</formula>
    </cfRule>
  </conditionalFormatting>
  <conditionalFormatting sqref="C20:H27 B9:H9 C15:H18 A32:H32 C35:H35">
    <cfRule type="notContainsBlanks" dxfId="72" priority="46">
      <formula>LEN(TRIM(A9))&gt;0</formula>
    </cfRule>
  </conditionalFormatting>
  <conditionalFormatting sqref="C35:H35">
    <cfRule type="cellIs" dxfId="71" priority="42" operator="between">
      <formula>0</formula>
      <formula>0</formula>
    </cfRule>
  </conditionalFormatting>
  <printOptions horizontalCentered="1"/>
  <pageMargins left="0.27559055118110237" right="0.27559055118110237" top="0.78740157480314965" bottom="0.39370078740157483" header="7.874015748031496E-2" footer="0.11811023622047245"/>
  <pageSetup paperSize="9" orientation="portrait" r:id="rId1"/>
  <headerFooter>
    <oddHeader>&amp;L&amp;G&amp;C&amp;"-,Kursywa"&amp;14
&amp;"-,Pogrubiona kursywa"&amp;K0000FFSPRAWOZDANIE KOMISARZA TECHNICZNEGO&amp;"-,Kursywa"&amp;K01+000
&amp;R&amp;"-,Kursywa"&amp;10&amp;K0000FFdnia, &amp;D
&amp;"-,Pogrubiona kursywa"&amp;18SK-4</oddHeader>
    <oddFooter>&amp;C&amp;"-,Kursywa"&amp;10&amp;K0000FFstrona &amp;P / &amp;N&amp;R&amp;"-,Kursywa"&amp;K0000FFPolska Liga Siatkówki SA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9" tint="-0.499984740745262"/>
    <pageSetUpPr fitToPage="1"/>
  </sheetPr>
  <dimension ref="A1:W126"/>
  <sheetViews>
    <sheetView view="pageBreakPreview" zoomScaleNormal="100" zoomScaleSheetLayoutView="100" workbookViewId="0">
      <pane ySplit="10" topLeftCell="A11" activePane="bottomLeft" state="frozen"/>
      <selection activeCell="C15" sqref="C15"/>
      <selection pane="bottomLeft" activeCell="C15" sqref="C15:E15"/>
    </sheetView>
  </sheetViews>
  <sheetFormatPr defaultRowHeight="15"/>
  <cols>
    <col min="1" max="1" width="15.7109375" customWidth="1"/>
    <col min="2" max="2" width="38.7109375" customWidth="1"/>
    <col min="3" max="5" width="7" style="2" customWidth="1"/>
    <col min="6" max="8" width="7" customWidth="1"/>
    <col min="9" max="9" width="2.7109375" customWidth="1"/>
    <col min="10" max="11" width="10.7109375" style="6" hidden="1" customWidth="1"/>
    <col min="12" max="22" width="10.7109375" style="6" customWidth="1"/>
    <col min="23" max="43" width="10.7109375" customWidth="1"/>
  </cols>
  <sheetData>
    <row r="1" spans="1:23" ht="18" customHeight="1">
      <c r="A1" s="405">
        <f>17-K1</f>
        <v>17</v>
      </c>
      <c r="B1" s="534" t="s">
        <v>70</v>
      </c>
      <c r="C1" s="483">
        <f>'SK1'!C1:H2</f>
        <v>0</v>
      </c>
      <c r="D1" s="484"/>
      <c r="E1" s="484"/>
      <c r="F1" s="484"/>
      <c r="G1" s="484"/>
      <c r="H1" s="485"/>
      <c r="K1" s="45">
        <f>SUM(K15:K77)</f>
        <v>0</v>
      </c>
    </row>
    <row r="2" spans="1:23" ht="18" customHeight="1">
      <c r="A2" s="406"/>
      <c r="B2" s="535"/>
      <c r="C2" s="483"/>
      <c r="D2" s="484"/>
      <c r="E2" s="484"/>
      <c r="F2" s="484"/>
      <c r="G2" s="484"/>
      <c r="H2" s="48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pans="1:23" ht="3" customHeight="1">
      <c r="A3" s="391"/>
      <c r="B3" s="391"/>
      <c r="C3" s="391"/>
      <c r="D3" s="391"/>
      <c r="E3" s="391"/>
      <c r="F3" s="391"/>
      <c r="G3" s="391"/>
      <c r="H3" s="391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3" s="1" customFormat="1" ht="12" customHeight="1">
      <c r="A4" s="487" t="s">
        <v>38</v>
      </c>
      <c r="B4" s="488"/>
      <c r="C4" s="455">
        <f>'SK1'!C4:D4</f>
        <v>0</v>
      </c>
      <c r="D4" s="457"/>
      <c r="E4" s="536">
        <f>'SK1'!E4:F4</f>
        <v>0</v>
      </c>
      <c r="F4" s="457"/>
      <c r="G4" s="536">
        <f>'SK1'!G4:H4</f>
        <v>0</v>
      </c>
      <c r="H4" s="45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8"/>
    </row>
    <row r="5" spans="1:23" s="1" customFormat="1" ht="12" customHeight="1">
      <c r="A5" s="13"/>
      <c r="B5" s="14" t="s">
        <v>0</v>
      </c>
      <c r="C5" s="486" t="s">
        <v>1</v>
      </c>
      <c r="D5" s="486"/>
      <c r="E5" s="486"/>
      <c r="F5" s="486"/>
      <c r="G5" s="486"/>
      <c r="H5" s="486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8"/>
    </row>
    <row r="6" spans="1:23" s="1" customFormat="1" ht="14.1" customHeight="1">
      <c r="A6" s="13" t="s">
        <v>39</v>
      </c>
      <c r="B6" s="249">
        <f>'SK1'!B6</f>
        <v>0</v>
      </c>
      <c r="C6" s="528">
        <f>'SK1'!C6:H6</f>
        <v>0</v>
      </c>
      <c r="D6" s="529"/>
      <c r="E6" s="529"/>
      <c r="F6" s="529"/>
      <c r="G6" s="529"/>
      <c r="H6" s="530"/>
      <c r="J6" s="464"/>
      <c r="K6" s="464"/>
      <c r="L6" s="464"/>
      <c r="M6" s="464"/>
      <c r="N6" s="464"/>
      <c r="O6" s="464"/>
      <c r="P6" s="464"/>
      <c r="Q6" s="464"/>
      <c r="R6" s="464"/>
      <c r="S6" s="464"/>
      <c r="T6" s="464"/>
      <c r="U6" s="464"/>
      <c r="V6" s="7"/>
      <c r="W6" s="8"/>
    </row>
    <row r="7" spans="1:23" s="1" customFormat="1" ht="14.1" customHeight="1">
      <c r="A7" s="13" t="s">
        <v>40</v>
      </c>
      <c r="B7" s="250">
        <f>'SK1'!B7</f>
        <v>0</v>
      </c>
      <c r="C7" s="531">
        <f>'SK1'!C7:H7</f>
        <v>0</v>
      </c>
      <c r="D7" s="532"/>
      <c r="E7" s="532"/>
      <c r="F7" s="532"/>
      <c r="G7" s="532"/>
      <c r="H7" s="533"/>
      <c r="J7" s="464"/>
      <c r="K7" s="464"/>
      <c r="L7" s="464"/>
      <c r="M7" s="464"/>
      <c r="N7" s="464"/>
      <c r="O7" s="464"/>
      <c r="P7" s="464"/>
      <c r="Q7" s="464"/>
      <c r="R7" s="464"/>
      <c r="S7" s="464"/>
      <c r="T7" s="464"/>
      <c r="U7" s="464"/>
      <c r="V7" s="7"/>
      <c r="W7" s="8"/>
    </row>
    <row r="8" spans="1:23" ht="3" customHeight="1">
      <c r="A8" s="461"/>
      <c r="B8" s="462"/>
      <c r="C8" s="462"/>
      <c r="D8" s="462"/>
      <c r="E8" s="462"/>
      <c r="F8" s="462"/>
      <c r="G8" s="462"/>
      <c r="H8" s="463"/>
    </row>
    <row r="9" spans="1:23" s="1" customFormat="1" ht="14.1" customHeight="1">
      <c r="A9" s="251" t="s">
        <v>18</v>
      </c>
      <c r="B9" s="525">
        <f>'SK1'!B9:H9</f>
        <v>0</v>
      </c>
      <c r="C9" s="525"/>
      <c r="D9" s="525"/>
      <c r="E9" s="525"/>
      <c r="F9" s="525"/>
      <c r="G9" s="525"/>
      <c r="H9" s="525"/>
      <c r="J9" s="7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3" ht="3" customHeight="1">
      <c r="A10" s="411"/>
      <c r="B10" s="412"/>
      <c r="C10" s="412"/>
      <c r="D10" s="412"/>
      <c r="E10" s="412"/>
      <c r="F10" s="412"/>
      <c r="G10" s="412"/>
      <c r="H10" s="413"/>
    </row>
    <row r="11" spans="1:23" s="53" customFormat="1" ht="12" customHeight="1">
      <c r="A11" s="524" t="s">
        <v>1794</v>
      </c>
      <c r="B11" s="524"/>
      <c r="C11" s="524"/>
      <c r="D11" s="524"/>
      <c r="E11" s="524"/>
      <c r="F11" s="524"/>
      <c r="G11" s="524"/>
      <c r="H11" s="524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2" spans="1:23" ht="3" customHeight="1">
      <c r="A12" s="377"/>
      <c r="B12" s="378"/>
      <c r="C12" s="378"/>
      <c r="D12" s="378"/>
      <c r="E12" s="378"/>
      <c r="F12" s="378"/>
      <c r="G12" s="378"/>
      <c r="H12" s="379"/>
    </row>
    <row r="13" spans="1:23" s="1" customFormat="1" ht="14.1" customHeight="1">
      <c r="A13" s="482" t="s">
        <v>1530</v>
      </c>
      <c r="B13" s="482"/>
      <c r="C13" s="526" t="s">
        <v>60</v>
      </c>
      <c r="D13" s="526"/>
      <c r="E13" s="526"/>
      <c r="F13" s="526"/>
      <c r="G13" s="526"/>
      <c r="H13" s="52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3" s="1" customFormat="1" ht="14.1" customHeight="1">
      <c r="A14" s="482"/>
      <c r="B14" s="482"/>
      <c r="C14" s="526">
        <f>B7</f>
        <v>0</v>
      </c>
      <c r="D14" s="526"/>
      <c r="E14" s="526"/>
      <c r="F14" s="526">
        <f>C7</f>
        <v>0</v>
      </c>
      <c r="G14" s="526"/>
      <c r="H14" s="526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3" s="1" customFormat="1" ht="14.1" customHeight="1">
      <c r="A15" s="482"/>
      <c r="B15" s="482"/>
      <c r="C15" s="527"/>
      <c r="D15" s="527"/>
      <c r="E15" s="527"/>
      <c r="F15" s="527"/>
      <c r="G15" s="527"/>
      <c r="H15" s="527"/>
      <c r="J15" s="26"/>
      <c r="K15" s="9">
        <f>COUNTA(C15,F15)</f>
        <v>0</v>
      </c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3" s="1" customFormat="1" ht="14.1" customHeight="1">
      <c r="A16" s="482"/>
      <c r="B16" s="482"/>
      <c r="C16" s="504" t="s">
        <v>59</v>
      </c>
      <c r="D16" s="504"/>
      <c r="E16" s="504"/>
      <c r="F16" s="504"/>
      <c r="G16" s="504"/>
      <c r="H16" s="504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s="1" customFormat="1" ht="14.1" customHeight="1">
      <c r="A17" s="482"/>
      <c r="B17" s="482"/>
      <c r="C17" s="522"/>
      <c r="D17" s="522"/>
      <c r="E17" s="522"/>
      <c r="F17" s="522"/>
      <c r="G17" s="522"/>
      <c r="H17" s="522"/>
      <c r="J17" s="8"/>
      <c r="K17" s="9">
        <f>COUNTA(C17:H17)</f>
        <v>0</v>
      </c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" customHeight="1">
      <c r="A18" s="377"/>
      <c r="B18" s="378"/>
      <c r="C18" s="378"/>
      <c r="D18" s="378"/>
      <c r="E18" s="378"/>
      <c r="F18" s="378"/>
      <c r="G18" s="378"/>
      <c r="H18" s="379"/>
    </row>
    <row r="19" spans="1:22" s="53" customFormat="1" ht="12" customHeight="1">
      <c r="A19" s="524" t="s">
        <v>680</v>
      </c>
      <c r="B19" s="524"/>
      <c r="C19" s="524"/>
      <c r="D19" s="524"/>
      <c r="E19" s="524"/>
      <c r="F19" s="524"/>
      <c r="G19" s="524"/>
      <c r="H19" s="524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</row>
    <row r="20" spans="1:22" ht="3" customHeight="1">
      <c r="A20" s="377"/>
      <c r="B20" s="378"/>
      <c r="C20" s="378"/>
      <c r="D20" s="378"/>
      <c r="E20" s="378"/>
      <c r="F20" s="378"/>
      <c r="G20" s="378"/>
      <c r="H20" s="379"/>
    </row>
    <row r="21" spans="1:22" s="1" customFormat="1" ht="14.1" customHeight="1">
      <c r="A21" s="482" t="s">
        <v>1530</v>
      </c>
      <c r="B21" s="482"/>
      <c r="C21" s="504" t="s">
        <v>61</v>
      </c>
      <c r="D21" s="504"/>
      <c r="E21" s="504"/>
      <c r="F21" s="504"/>
      <c r="G21" s="504"/>
      <c r="H21" s="504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s="1" customFormat="1" ht="14.1" customHeight="1">
      <c r="A22" s="482"/>
      <c r="B22" s="482"/>
      <c r="C22" s="522"/>
      <c r="D22" s="522"/>
      <c r="E22" s="522"/>
      <c r="F22" s="522"/>
      <c r="G22" s="522"/>
      <c r="H22" s="522"/>
      <c r="I22" s="8"/>
      <c r="J22" s="8"/>
      <c r="K22" s="9">
        <f>COUNTA(C22:H22)</f>
        <v>0</v>
      </c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" customHeight="1">
      <c r="A23" s="377"/>
      <c r="B23" s="378"/>
      <c r="C23" s="378"/>
      <c r="D23" s="378"/>
      <c r="E23" s="378"/>
      <c r="F23" s="378"/>
      <c r="G23" s="378"/>
      <c r="H23" s="379"/>
    </row>
    <row r="24" spans="1:22" s="53" customFormat="1" ht="12" customHeight="1">
      <c r="A24" s="524" t="s">
        <v>1039</v>
      </c>
      <c r="B24" s="524"/>
      <c r="C24" s="524"/>
      <c r="D24" s="524"/>
      <c r="E24" s="524"/>
      <c r="F24" s="524"/>
      <c r="G24" s="524"/>
      <c r="H24" s="524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</row>
    <row r="25" spans="1:22" ht="3" customHeight="1">
      <c r="A25" s="377"/>
      <c r="B25" s="378"/>
      <c r="C25" s="378"/>
      <c r="D25" s="378"/>
      <c r="E25" s="378"/>
      <c r="F25" s="378"/>
      <c r="G25" s="378"/>
      <c r="H25" s="379"/>
    </row>
    <row r="26" spans="1:22" s="1" customFormat="1" ht="14.1" customHeight="1">
      <c r="A26" s="482" t="s">
        <v>1530</v>
      </c>
      <c r="B26" s="482"/>
      <c r="C26" s="504" t="s">
        <v>59</v>
      </c>
      <c r="D26" s="504"/>
      <c r="E26" s="504"/>
      <c r="F26" s="504"/>
      <c r="G26" s="504"/>
      <c r="H26" s="504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s="1" customFormat="1" ht="14.1" customHeight="1">
      <c r="A27" s="482"/>
      <c r="B27" s="482"/>
      <c r="C27" s="522"/>
      <c r="D27" s="522"/>
      <c r="E27" s="522"/>
      <c r="F27" s="522"/>
      <c r="G27" s="522"/>
      <c r="H27" s="522"/>
      <c r="I27" s="8"/>
      <c r="J27" s="8"/>
      <c r="K27" s="9">
        <f>COUNTA(C27:H27)</f>
        <v>0</v>
      </c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" customHeight="1">
      <c r="A28" s="377"/>
      <c r="B28" s="378"/>
      <c r="C28" s="378"/>
      <c r="D28" s="378"/>
      <c r="E28" s="378"/>
      <c r="F28" s="378"/>
      <c r="G28" s="378"/>
      <c r="H28" s="379"/>
    </row>
    <row r="29" spans="1:22" s="53" customFormat="1" ht="12" customHeight="1">
      <c r="A29" s="524" t="s">
        <v>517</v>
      </c>
      <c r="B29" s="524"/>
      <c r="C29" s="524"/>
      <c r="D29" s="524"/>
      <c r="E29" s="524"/>
      <c r="F29" s="524"/>
      <c r="G29" s="524"/>
      <c r="H29" s="524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</row>
    <row r="30" spans="1:22" ht="3" customHeight="1">
      <c r="A30" s="377"/>
      <c r="B30" s="378"/>
      <c r="C30" s="378"/>
      <c r="D30" s="378"/>
      <c r="E30" s="378"/>
      <c r="F30" s="378"/>
      <c r="G30" s="378"/>
      <c r="H30" s="379"/>
    </row>
    <row r="31" spans="1:22" s="1" customFormat="1" ht="14.1" customHeight="1">
      <c r="A31" s="482" t="s">
        <v>1530</v>
      </c>
      <c r="B31" s="482"/>
      <c r="C31" s="504" t="s">
        <v>519</v>
      </c>
      <c r="D31" s="504"/>
      <c r="E31" s="504"/>
      <c r="F31" s="504"/>
      <c r="G31" s="504"/>
      <c r="H31" s="504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s="1" customFormat="1" ht="14.1" customHeight="1">
      <c r="A32" s="482"/>
      <c r="B32" s="482"/>
      <c r="C32" s="522"/>
      <c r="D32" s="522"/>
      <c r="E32" s="522"/>
      <c r="F32" s="522"/>
      <c r="G32" s="522"/>
      <c r="H32" s="522"/>
      <c r="J32" s="8"/>
      <c r="K32" s="9">
        <f>COUNTA(C32:H32)</f>
        <v>0</v>
      </c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" customHeight="1">
      <c r="A33" s="377"/>
      <c r="B33" s="378"/>
      <c r="C33" s="378"/>
      <c r="D33" s="378"/>
      <c r="E33" s="378"/>
      <c r="F33" s="378"/>
      <c r="G33" s="378"/>
      <c r="H33" s="379"/>
    </row>
    <row r="34" spans="1:22" s="53" customFormat="1" ht="12" customHeight="1">
      <c r="A34" s="524" t="s">
        <v>1527</v>
      </c>
      <c r="B34" s="524"/>
      <c r="C34" s="524"/>
      <c r="D34" s="524"/>
      <c r="E34" s="524"/>
      <c r="F34" s="524"/>
      <c r="G34" s="524"/>
      <c r="H34" s="524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</row>
    <row r="35" spans="1:22" ht="3" customHeight="1">
      <c r="A35" s="377"/>
      <c r="B35" s="378"/>
      <c r="C35" s="378"/>
      <c r="D35" s="378"/>
      <c r="E35" s="378"/>
      <c r="F35" s="378"/>
      <c r="G35" s="378"/>
      <c r="H35" s="379"/>
    </row>
    <row r="36" spans="1:22" s="1" customFormat="1" ht="14.1" customHeight="1">
      <c r="A36" s="482" t="s">
        <v>1530</v>
      </c>
      <c r="B36" s="482"/>
      <c r="C36" s="504" t="s">
        <v>61</v>
      </c>
      <c r="D36" s="504"/>
      <c r="E36" s="504"/>
      <c r="F36" s="504"/>
      <c r="G36" s="504"/>
      <c r="H36" s="504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s="1" customFormat="1" ht="14.1" customHeight="1">
      <c r="A37" s="482"/>
      <c r="B37" s="482"/>
      <c r="C37" s="522"/>
      <c r="D37" s="522"/>
      <c r="E37" s="522"/>
      <c r="F37" s="522"/>
      <c r="G37" s="522"/>
      <c r="H37" s="522"/>
      <c r="I37" s="8"/>
      <c r="J37" s="8"/>
      <c r="K37" s="9">
        <f>COUNTA(C37:H37)</f>
        <v>0</v>
      </c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" customHeight="1">
      <c r="A38" s="377"/>
      <c r="B38" s="378"/>
      <c r="C38" s="378"/>
      <c r="D38" s="378"/>
      <c r="E38" s="378"/>
      <c r="F38" s="378"/>
      <c r="G38" s="378"/>
      <c r="H38" s="379"/>
    </row>
    <row r="39" spans="1:22" s="53" customFormat="1" ht="12" customHeight="1">
      <c r="A39" s="524" t="s">
        <v>1528</v>
      </c>
      <c r="B39" s="524"/>
      <c r="C39" s="524"/>
      <c r="D39" s="524"/>
      <c r="E39" s="524"/>
      <c r="F39" s="524"/>
      <c r="G39" s="524"/>
      <c r="H39" s="524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1:22" ht="3" customHeight="1">
      <c r="A40" s="377"/>
      <c r="B40" s="378"/>
      <c r="C40" s="378"/>
      <c r="D40" s="378"/>
      <c r="E40" s="378"/>
      <c r="F40" s="378"/>
      <c r="G40" s="378"/>
      <c r="H40" s="379"/>
    </row>
    <row r="41" spans="1:22" s="1" customFormat="1" ht="14.1" customHeight="1">
      <c r="A41" s="482" t="s">
        <v>1530</v>
      </c>
      <c r="B41" s="482"/>
      <c r="C41" s="504" t="s">
        <v>61</v>
      </c>
      <c r="D41" s="504"/>
      <c r="E41" s="504"/>
      <c r="F41" s="504"/>
      <c r="G41" s="504"/>
      <c r="H41" s="504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s="1" customFormat="1" ht="14.1" customHeight="1">
      <c r="A42" s="482"/>
      <c r="B42" s="482"/>
      <c r="C42" s="522"/>
      <c r="D42" s="522"/>
      <c r="E42" s="522"/>
      <c r="F42" s="522"/>
      <c r="G42" s="522"/>
      <c r="H42" s="522"/>
      <c r="J42" s="8"/>
      <c r="K42" s="9">
        <f>COUNTA(C42:H42)</f>
        <v>0</v>
      </c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" customHeight="1">
      <c r="A43" s="377"/>
      <c r="B43" s="378"/>
      <c r="C43" s="378"/>
      <c r="D43" s="378"/>
      <c r="E43" s="378"/>
      <c r="F43" s="378"/>
      <c r="G43" s="378"/>
      <c r="H43" s="379"/>
    </row>
    <row r="44" spans="1:22" s="53" customFormat="1" ht="12" customHeight="1">
      <c r="A44" s="524" t="s">
        <v>520</v>
      </c>
      <c r="B44" s="524"/>
      <c r="C44" s="524"/>
      <c r="D44" s="524"/>
      <c r="E44" s="524"/>
      <c r="F44" s="524"/>
      <c r="G44" s="524"/>
      <c r="H44" s="524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</row>
    <row r="45" spans="1:22" ht="3" customHeight="1">
      <c r="A45" s="377"/>
      <c r="B45" s="378"/>
      <c r="C45" s="378"/>
      <c r="D45" s="378"/>
      <c r="E45" s="378"/>
      <c r="F45" s="378"/>
      <c r="G45" s="378"/>
      <c r="H45" s="379"/>
    </row>
    <row r="46" spans="1:22" s="1" customFormat="1" ht="14.1" customHeight="1">
      <c r="A46" s="482" t="s">
        <v>1530</v>
      </c>
      <c r="B46" s="482"/>
      <c r="C46" s="504" t="s">
        <v>61</v>
      </c>
      <c r="D46" s="504"/>
      <c r="E46" s="504"/>
      <c r="F46" s="504"/>
      <c r="G46" s="504"/>
      <c r="H46" s="504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s="1" customFormat="1" ht="14.1" customHeight="1">
      <c r="A47" s="482"/>
      <c r="B47" s="482"/>
      <c r="C47" s="522"/>
      <c r="D47" s="522"/>
      <c r="E47" s="522"/>
      <c r="F47" s="522"/>
      <c r="G47" s="522"/>
      <c r="H47" s="522"/>
      <c r="J47" s="8"/>
      <c r="K47" s="9">
        <f>COUNTA(C47:H47)</f>
        <v>0</v>
      </c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" customHeight="1">
      <c r="A48" s="377"/>
      <c r="B48" s="378"/>
      <c r="C48" s="378"/>
      <c r="D48" s="378"/>
      <c r="E48" s="378"/>
      <c r="F48" s="378"/>
      <c r="G48" s="378"/>
      <c r="H48" s="379"/>
    </row>
    <row r="49" spans="1:22" s="53" customFormat="1" ht="12" customHeight="1">
      <c r="A49" s="524" t="s">
        <v>518</v>
      </c>
      <c r="B49" s="524"/>
      <c r="C49" s="524"/>
      <c r="D49" s="524"/>
      <c r="E49" s="524"/>
      <c r="F49" s="524"/>
      <c r="G49" s="524"/>
      <c r="H49" s="524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</row>
    <row r="50" spans="1:22" ht="3" customHeight="1">
      <c r="A50" s="377"/>
      <c r="B50" s="378"/>
      <c r="C50" s="378"/>
      <c r="D50" s="378"/>
      <c r="E50" s="378"/>
      <c r="F50" s="378"/>
      <c r="G50" s="378"/>
      <c r="H50" s="379"/>
    </row>
    <row r="51" spans="1:22" s="1" customFormat="1" ht="14.1" customHeight="1">
      <c r="A51" s="482" t="s">
        <v>1530</v>
      </c>
      <c r="B51" s="482"/>
      <c r="C51" s="504" t="s">
        <v>58</v>
      </c>
      <c r="D51" s="504"/>
      <c r="E51" s="504"/>
      <c r="F51" s="504"/>
      <c r="G51" s="504"/>
      <c r="H51" s="504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s="1" customFormat="1" ht="14.1" customHeight="1">
      <c r="A52" s="482"/>
      <c r="B52" s="482"/>
      <c r="C52" s="522"/>
      <c r="D52" s="522"/>
      <c r="E52" s="522"/>
      <c r="F52" s="522"/>
      <c r="G52" s="522"/>
      <c r="H52" s="522"/>
      <c r="J52" s="8"/>
      <c r="K52" s="9">
        <f>COUNTA(C52:H52)</f>
        <v>0</v>
      </c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" customHeight="1">
      <c r="A53" s="377"/>
      <c r="B53" s="378"/>
      <c r="C53" s="378"/>
      <c r="D53" s="378"/>
      <c r="E53" s="378"/>
      <c r="F53" s="378"/>
      <c r="G53" s="378"/>
      <c r="H53" s="379"/>
    </row>
    <row r="54" spans="1:22" s="53" customFormat="1" ht="12" customHeight="1">
      <c r="A54" s="524" t="s">
        <v>1529</v>
      </c>
      <c r="B54" s="524"/>
      <c r="C54" s="524"/>
      <c r="D54" s="524"/>
      <c r="E54" s="524"/>
      <c r="F54" s="524"/>
      <c r="G54" s="524"/>
      <c r="H54" s="524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1:22" ht="3" customHeight="1">
      <c r="A55" s="377"/>
      <c r="B55" s="378"/>
      <c r="C55" s="378"/>
      <c r="D55" s="378"/>
      <c r="E55" s="378"/>
      <c r="F55" s="378"/>
      <c r="G55" s="378"/>
      <c r="H55" s="379"/>
    </row>
    <row r="56" spans="1:22" s="1" customFormat="1" ht="14.1" customHeight="1">
      <c r="A56" s="482" t="s">
        <v>1530</v>
      </c>
      <c r="B56" s="482"/>
      <c r="C56" s="504" t="s">
        <v>58</v>
      </c>
      <c r="D56" s="504"/>
      <c r="E56" s="504"/>
      <c r="F56" s="504"/>
      <c r="G56" s="504"/>
      <c r="H56" s="504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s="1" customFormat="1" ht="14.1" customHeight="1">
      <c r="A57" s="482"/>
      <c r="B57" s="482"/>
      <c r="C57" s="522"/>
      <c r="D57" s="522"/>
      <c r="E57" s="522"/>
      <c r="F57" s="522"/>
      <c r="G57" s="522"/>
      <c r="H57" s="522"/>
      <c r="J57" s="8"/>
      <c r="K57" s="9">
        <f>COUNTA(C57:H57)</f>
        <v>0</v>
      </c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" customHeight="1">
      <c r="A58" s="411"/>
      <c r="B58" s="412"/>
      <c r="C58" s="412"/>
      <c r="D58" s="412"/>
      <c r="E58" s="412"/>
      <c r="F58" s="412"/>
      <c r="G58" s="412"/>
      <c r="H58" s="413"/>
    </row>
    <row r="59" spans="1:22" s="53" customFormat="1" ht="12" customHeight="1">
      <c r="A59" s="524" t="s">
        <v>1795</v>
      </c>
      <c r="B59" s="524"/>
      <c r="C59" s="524"/>
      <c r="D59" s="524"/>
      <c r="E59" s="524"/>
      <c r="F59" s="524"/>
      <c r="G59" s="524"/>
      <c r="H59" s="524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spans="1:22" ht="3" customHeight="1">
      <c r="A60" s="377"/>
      <c r="B60" s="378"/>
      <c r="C60" s="378"/>
      <c r="D60" s="378"/>
      <c r="E60" s="378"/>
      <c r="F60" s="378"/>
      <c r="G60" s="378"/>
      <c r="H60" s="379"/>
    </row>
    <row r="61" spans="1:22" s="1" customFormat="1" ht="14.1" customHeight="1">
      <c r="A61" s="482" t="s">
        <v>1530</v>
      </c>
      <c r="B61" s="482"/>
      <c r="C61" s="504" t="s">
        <v>59</v>
      </c>
      <c r="D61" s="504"/>
      <c r="E61" s="504"/>
      <c r="F61" s="504"/>
      <c r="G61" s="504"/>
      <c r="H61" s="504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s="1" customFormat="1" ht="14.1" customHeight="1">
      <c r="A62" s="482"/>
      <c r="B62" s="482"/>
      <c r="C62" s="522"/>
      <c r="D62" s="522"/>
      <c r="E62" s="522"/>
      <c r="F62" s="522"/>
      <c r="G62" s="522"/>
      <c r="H62" s="522"/>
      <c r="J62" s="8"/>
      <c r="K62" s="9">
        <f>COUNTA(C62:H62)</f>
        <v>0</v>
      </c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" customHeight="1">
      <c r="A63" s="377"/>
      <c r="B63" s="378"/>
      <c r="C63" s="378"/>
      <c r="D63" s="378"/>
      <c r="E63" s="378"/>
      <c r="F63" s="378"/>
      <c r="G63" s="378"/>
      <c r="H63" s="379"/>
    </row>
    <row r="64" spans="1:22" s="53" customFormat="1" ht="12" customHeight="1">
      <c r="A64" s="524" t="s">
        <v>677</v>
      </c>
      <c r="B64" s="524"/>
      <c r="C64" s="524"/>
      <c r="D64" s="524"/>
      <c r="E64" s="524"/>
      <c r="F64" s="524"/>
      <c r="G64" s="524"/>
      <c r="H64" s="524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</row>
    <row r="65" spans="1:22" ht="3" customHeight="1">
      <c r="A65" s="377"/>
      <c r="B65" s="378"/>
      <c r="C65" s="378"/>
      <c r="D65" s="378"/>
      <c r="E65" s="378"/>
      <c r="F65" s="378"/>
      <c r="G65" s="378"/>
      <c r="H65" s="379"/>
    </row>
    <row r="66" spans="1:22" s="1" customFormat="1" ht="14.1" customHeight="1">
      <c r="A66" s="482" t="s">
        <v>1530</v>
      </c>
      <c r="B66" s="482"/>
      <c r="C66" s="504" t="s">
        <v>59</v>
      </c>
      <c r="D66" s="504"/>
      <c r="E66" s="504"/>
      <c r="F66" s="504"/>
      <c r="G66" s="504"/>
      <c r="H66" s="504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s="1" customFormat="1" ht="14.1" customHeight="1">
      <c r="A67" s="482"/>
      <c r="B67" s="482"/>
      <c r="C67" s="522"/>
      <c r="D67" s="522"/>
      <c r="E67" s="522"/>
      <c r="F67" s="522"/>
      <c r="G67" s="522"/>
      <c r="H67" s="522"/>
      <c r="J67" s="8"/>
      <c r="K67" s="9">
        <f>COUNTA(C67:H67)</f>
        <v>0</v>
      </c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" customHeight="1">
      <c r="A68" s="377"/>
      <c r="B68" s="378"/>
      <c r="C68" s="378"/>
      <c r="D68" s="378"/>
      <c r="E68" s="378"/>
      <c r="F68" s="378"/>
      <c r="G68" s="378"/>
      <c r="H68" s="379"/>
    </row>
    <row r="69" spans="1:22" s="53" customFormat="1" ht="12" customHeight="1">
      <c r="A69" s="524" t="s">
        <v>521</v>
      </c>
      <c r="B69" s="524"/>
      <c r="C69" s="524"/>
      <c r="D69" s="524"/>
      <c r="E69" s="524"/>
      <c r="F69" s="524"/>
      <c r="G69" s="524"/>
      <c r="H69" s="524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</row>
    <row r="70" spans="1:22" ht="3" customHeight="1">
      <c r="A70" s="377"/>
      <c r="B70" s="378"/>
      <c r="C70" s="378"/>
      <c r="D70" s="378"/>
      <c r="E70" s="378"/>
      <c r="F70" s="378"/>
      <c r="G70" s="378"/>
      <c r="H70" s="379"/>
    </row>
    <row r="71" spans="1:22" s="1" customFormat="1" ht="14.1" customHeight="1">
      <c r="A71" s="482" t="s">
        <v>1530</v>
      </c>
      <c r="B71" s="482"/>
      <c r="C71" s="504" t="s">
        <v>529</v>
      </c>
      <c r="D71" s="504"/>
      <c r="E71" s="504"/>
      <c r="F71" s="504"/>
      <c r="G71" s="504"/>
      <c r="H71" s="504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s="1" customFormat="1" ht="14.1" customHeight="1">
      <c r="A72" s="482"/>
      <c r="B72" s="482"/>
      <c r="C72" s="522"/>
      <c r="D72" s="522"/>
      <c r="E72" s="522"/>
      <c r="F72" s="522"/>
      <c r="G72" s="522"/>
      <c r="H72" s="522"/>
      <c r="I72" s="8"/>
      <c r="J72" s="8"/>
      <c r="K72" s="9">
        <f>COUNTA(C72:H72)</f>
        <v>0</v>
      </c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" customHeight="1">
      <c r="A73" s="377"/>
      <c r="B73" s="378"/>
      <c r="C73" s="378"/>
      <c r="D73" s="378"/>
      <c r="E73" s="378"/>
      <c r="F73" s="378"/>
      <c r="G73" s="378"/>
      <c r="H73" s="379"/>
    </row>
    <row r="74" spans="1:22" s="53" customFormat="1" ht="12" customHeight="1">
      <c r="A74" s="524" t="s">
        <v>566</v>
      </c>
      <c r="B74" s="524"/>
      <c r="C74" s="524"/>
      <c r="D74" s="524"/>
      <c r="E74" s="524"/>
      <c r="F74" s="524"/>
      <c r="G74" s="524"/>
      <c r="H74" s="524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</row>
    <row r="75" spans="1:22" ht="3" customHeight="1">
      <c r="A75" s="377"/>
      <c r="B75" s="378"/>
      <c r="C75" s="378"/>
      <c r="D75" s="378"/>
      <c r="E75" s="378"/>
      <c r="F75" s="378"/>
      <c r="G75" s="378"/>
      <c r="H75" s="379"/>
    </row>
    <row r="76" spans="1:22" s="1" customFormat="1" ht="14.1" customHeight="1">
      <c r="A76" s="482" t="s">
        <v>1530</v>
      </c>
      <c r="B76" s="482"/>
      <c r="C76" s="504" t="s">
        <v>567</v>
      </c>
      <c r="D76" s="504"/>
      <c r="E76" s="504"/>
      <c r="F76" s="504"/>
      <c r="G76" s="504"/>
      <c r="H76" s="504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s="1" customFormat="1" ht="14.1" customHeight="1">
      <c r="A77" s="482"/>
      <c r="B77" s="482"/>
      <c r="C77" s="522"/>
      <c r="D77" s="522"/>
      <c r="E77" s="522"/>
      <c r="F77" s="522"/>
      <c r="G77" s="522"/>
      <c r="H77" s="522"/>
      <c r="J77" s="8"/>
      <c r="K77" s="9">
        <f>COUNTA(C77:H77)</f>
        <v>0</v>
      </c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" customHeight="1">
      <c r="A78" s="377"/>
      <c r="B78" s="378"/>
      <c r="C78" s="378"/>
      <c r="D78" s="378"/>
      <c r="E78" s="378"/>
      <c r="F78" s="378"/>
      <c r="G78" s="378"/>
      <c r="H78" s="379"/>
    </row>
    <row r="79" spans="1:22" ht="20.100000000000001" customHeight="1">
      <c r="A79" s="474"/>
      <c r="B79" s="475"/>
      <c r="C79" s="476" t="s">
        <v>65</v>
      </c>
      <c r="D79" s="476"/>
      <c r="E79" s="476"/>
      <c r="F79" s="476"/>
      <c r="G79" s="476"/>
      <c r="H79" s="477"/>
    </row>
    <row r="80" spans="1:22" ht="9.9499999999999993" customHeight="1">
      <c r="A80" s="474"/>
      <c r="B80" s="475"/>
      <c r="C80" s="523">
        <f>'SK1'!B33</f>
        <v>0</v>
      </c>
      <c r="D80" s="478"/>
      <c r="E80" s="478"/>
      <c r="F80" s="478"/>
      <c r="G80" s="478"/>
      <c r="H80" s="479"/>
      <c r="J80" s="7"/>
    </row>
    <row r="81" spans="1:8" ht="9.9499999999999993" customHeight="1">
      <c r="A81" s="474"/>
      <c r="B81" s="475"/>
      <c r="C81" s="363" t="s">
        <v>11</v>
      </c>
      <c r="D81" s="363"/>
      <c r="E81" s="363"/>
      <c r="F81" s="363"/>
      <c r="G81" s="363"/>
      <c r="H81" s="364"/>
    </row>
    <row r="91" spans="1:8">
      <c r="G91" s="78"/>
    </row>
    <row r="92" spans="1:8">
      <c r="G92" s="78"/>
    </row>
    <row r="93" spans="1:8">
      <c r="G93" s="78"/>
    </row>
    <row r="96" spans="1:8">
      <c r="D96" s="43"/>
    </row>
    <row r="97" spans="4:7">
      <c r="D97" s="43"/>
    </row>
    <row r="98" spans="4:7">
      <c r="D98" s="43"/>
    </row>
    <row r="99" spans="4:7">
      <c r="D99" s="43"/>
    </row>
    <row r="100" spans="4:7">
      <c r="D100" s="43"/>
    </row>
    <row r="101" spans="4:7">
      <c r="D101" s="43"/>
    </row>
    <row r="102" spans="4:7">
      <c r="D102" s="43"/>
    </row>
    <row r="103" spans="4:7">
      <c r="D103" s="43"/>
    </row>
    <row r="104" spans="4:7">
      <c r="D104" s="43"/>
    </row>
    <row r="105" spans="4:7">
      <c r="D105" s="43"/>
    </row>
    <row r="106" spans="4:7">
      <c r="D106" s="43"/>
    </row>
    <row r="107" spans="4:7">
      <c r="D107" s="43"/>
      <c r="G107" s="64"/>
    </row>
    <row r="108" spans="4:7">
      <c r="D108" s="43"/>
    </row>
    <row r="109" spans="4:7">
      <c r="D109" s="43"/>
      <c r="G109" s="64"/>
    </row>
    <row r="110" spans="4:7">
      <c r="D110" s="43"/>
      <c r="G110" s="64"/>
    </row>
    <row r="111" spans="4:7">
      <c r="D111" s="43"/>
    </row>
    <row r="112" spans="4:7">
      <c r="D112" s="43"/>
    </row>
    <row r="113" spans="4:4">
      <c r="D113" s="43"/>
    </row>
    <row r="114" spans="4:4">
      <c r="D114" s="43"/>
    </row>
    <row r="115" spans="4:4">
      <c r="D115" s="43"/>
    </row>
    <row r="116" spans="4:4">
      <c r="D116" s="43"/>
    </row>
    <row r="117" spans="4:4">
      <c r="D117" s="43"/>
    </row>
    <row r="118" spans="4:4">
      <c r="D118" s="43"/>
    </row>
    <row r="119" spans="4:4">
      <c r="D119" s="43"/>
    </row>
    <row r="120" spans="4:4">
      <c r="D120" s="43"/>
    </row>
    <row r="121" spans="4:4">
      <c r="D121" s="43"/>
    </row>
    <row r="122" spans="4:4">
      <c r="D122" s="43"/>
    </row>
    <row r="123" spans="4:4">
      <c r="D123" s="43"/>
    </row>
    <row r="124" spans="4:4">
      <c r="D124" s="43"/>
    </row>
    <row r="125" spans="4:4">
      <c r="D125" s="43"/>
    </row>
    <row r="126" spans="4:4">
      <c r="D126" s="43"/>
    </row>
  </sheetData>
  <sheetProtection algorithmName="SHA-512" hashValue="UjY4XrWmtzoIRIdDpV47a7SWGZXjT9R+G07si+43iP1oo5WgUCUoXZfkxYM7Jnd9lQ074yvtztNx/pO9Eaw57g==" saltValue="BWct0wN0m0o/teQiDY9xfQ==" spinCount="100000" sheet="1" selectLockedCells="1"/>
  <mergeCells count="105">
    <mergeCell ref="C5:H5"/>
    <mergeCell ref="C6:H6"/>
    <mergeCell ref="J6:U6"/>
    <mergeCell ref="C7:H7"/>
    <mergeCell ref="J7:U7"/>
    <mergeCell ref="A8:H8"/>
    <mergeCell ref="A1:A2"/>
    <mergeCell ref="B1:B2"/>
    <mergeCell ref="C1:H2"/>
    <mergeCell ref="A3:H3"/>
    <mergeCell ref="A4:B4"/>
    <mergeCell ref="C4:D4"/>
    <mergeCell ref="E4:F4"/>
    <mergeCell ref="G4:H4"/>
    <mergeCell ref="B9:H9"/>
    <mergeCell ref="A10:H10"/>
    <mergeCell ref="A11:H11"/>
    <mergeCell ref="A12:H12"/>
    <mergeCell ref="A13:B17"/>
    <mergeCell ref="C13:H13"/>
    <mergeCell ref="C14:E14"/>
    <mergeCell ref="F14:H14"/>
    <mergeCell ref="C16:H16"/>
    <mergeCell ref="C17:E17"/>
    <mergeCell ref="F17:H17"/>
    <mergeCell ref="C15:E15"/>
    <mergeCell ref="F15:H15"/>
    <mergeCell ref="A45:H45"/>
    <mergeCell ref="C46:H46"/>
    <mergeCell ref="C47:H47"/>
    <mergeCell ref="A46:B47"/>
    <mergeCell ref="A49:H49"/>
    <mergeCell ref="A50:H50"/>
    <mergeCell ref="A18:H18"/>
    <mergeCell ref="A23:H23"/>
    <mergeCell ref="A21:B22"/>
    <mergeCell ref="A24:H24"/>
    <mergeCell ref="A25:H25"/>
    <mergeCell ref="C26:H26"/>
    <mergeCell ref="C27:H27"/>
    <mergeCell ref="A19:H19"/>
    <mergeCell ref="A20:H20"/>
    <mergeCell ref="C21:H21"/>
    <mergeCell ref="C22:H22"/>
    <mergeCell ref="A26:B27"/>
    <mergeCell ref="A29:H29"/>
    <mergeCell ref="A30:H30"/>
    <mergeCell ref="C31:H31"/>
    <mergeCell ref="C32:H32"/>
    <mergeCell ref="A39:H39"/>
    <mergeCell ref="A40:H40"/>
    <mergeCell ref="C41:H41"/>
    <mergeCell ref="C42:H42"/>
    <mergeCell ref="A38:H38"/>
    <mergeCell ref="A41:B42"/>
    <mergeCell ref="A31:B32"/>
    <mergeCell ref="A33:H33"/>
    <mergeCell ref="A28:H28"/>
    <mergeCell ref="A34:H34"/>
    <mergeCell ref="A35:H35"/>
    <mergeCell ref="C36:H36"/>
    <mergeCell ref="C37:H37"/>
    <mergeCell ref="A36:B37"/>
    <mergeCell ref="A43:H43"/>
    <mergeCell ref="A48:H48"/>
    <mergeCell ref="A76:B77"/>
    <mergeCell ref="A71:B72"/>
    <mergeCell ref="A68:H68"/>
    <mergeCell ref="C66:H66"/>
    <mergeCell ref="C67:H67"/>
    <mergeCell ref="A66:B67"/>
    <mergeCell ref="A63:H63"/>
    <mergeCell ref="A73:H73"/>
    <mergeCell ref="A53:H53"/>
    <mergeCell ref="A59:H59"/>
    <mergeCell ref="A60:H60"/>
    <mergeCell ref="C61:H61"/>
    <mergeCell ref="C62:H62"/>
    <mergeCell ref="A64:H64"/>
    <mergeCell ref="A65:H65"/>
    <mergeCell ref="A61:B62"/>
    <mergeCell ref="C51:H51"/>
    <mergeCell ref="C52:H52"/>
    <mergeCell ref="A51:B52"/>
    <mergeCell ref="A44:H44"/>
    <mergeCell ref="A58:H58"/>
    <mergeCell ref="A54:H54"/>
    <mergeCell ref="A55:H55"/>
    <mergeCell ref="C56:H56"/>
    <mergeCell ref="C57:H57"/>
    <mergeCell ref="A56:B57"/>
    <mergeCell ref="A79:B81"/>
    <mergeCell ref="C79:H79"/>
    <mergeCell ref="C80:H80"/>
    <mergeCell ref="C81:H81"/>
    <mergeCell ref="A78:H78"/>
    <mergeCell ref="A69:H69"/>
    <mergeCell ref="A70:H70"/>
    <mergeCell ref="C71:H71"/>
    <mergeCell ref="C72:E72"/>
    <mergeCell ref="F72:H72"/>
    <mergeCell ref="A74:H74"/>
    <mergeCell ref="A75:H75"/>
    <mergeCell ref="C76:H76"/>
    <mergeCell ref="C77:H77"/>
  </mergeCells>
  <conditionalFormatting sqref="A1:A2">
    <cfRule type="cellIs" dxfId="70" priority="866" operator="between">
      <formula>1</formula>
      <formula>300</formula>
    </cfRule>
    <cfRule type="cellIs" dxfId="69" priority="865" operator="between">
      <formula>0</formula>
      <formula>0</formula>
    </cfRule>
  </conditionalFormatting>
  <conditionalFormatting sqref="B6:H7">
    <cfRule type="notContainsBlanks" dxfId="68" priority="927">
      <formula>LEN(TRIM(B6))&gt;0</formula>
    </cfRule>
    <cfRule type="notContainsBlanks" dxfId="67" priority="926">
      <formula>LEN(TRIM(B6))&gt;0</formula>
    </cfRule>
    <cfRule type="cellIs" dxfId="66" priority="925" operator="between">
      <formula>0</formula>
      <formula>0</formula>
    </cfRule>
  </conditionalFormatting>
  <conditionalFormatting sqref="B9:H9">
    <cfRule type="notContainsBlanks" dxfId="65" priority="930">
      <formula>LEN(TRIM(B9))&gt;0</formula>
    </cfRule>
    <cfRule type="notContainsBlanks" dxfId="64" priority="929">
      <formula>LEN(TRIM(B9))&gt;0</formula>
    </cfRule>
    <cfRule type="cellIs" dxfId="63" priority="928" operator="between">
      <formula>0</formula>
      <formula>0</formula>
    </cfRule>
  </conditionalFormatting>
  <conditionalFormatting sqref="C15 F15">
    <cfRule type="containsBlanks" dxfId="62" priority="934">
      <formula>LEN(TRIM(C15))=0</formula>
    </cfRule>
  </conditionalFormatting>
  <conditionalFormatting sqref="C72:E72">
    <cfRule type="containsBlanks" dxfId="61" priority="855">
      <formula>LEN(TRIM(C72))=0</formula>
    </cfRule>
    <cfRule type="containsText" dxfId="60" priority="854" operator="containsText" text="brak">
      <formula>NOT(ISERROR(SEARCH("brak",C72)))</formula>
    </cfRule>
  </conditionalFormatting>
  <conditionalFormatting sqref="C1:H2">
    <cfRule type="containsText" dxfId="59" priority="4" operator="containsText" text="Puchar">
      <formula>NOT(ISERROR(SEARCH("Puchar",C1)))</formula>
    </cfRule>
    <cfRule type="containsText" dxfId="58" priority="5" operator="containsText" text="1.Liga">
      <formula>NOT(ISERROR(SEARCH("1.Liga",C1)))</formula>
    </cfRule>
    <cfRule type="containsText" dxfId="57" priority="6" operator="containsText" text="TAURON Liga">
      <formula>NOT(ISERROR(SEARCH("TAURON Liga",C1)))</formula>
    </cfRule>
    <cfRule type="cellIs" dxfId="56" priority="7" operator="between">
      <formula>0</formula>
      <formula>0</formula>
    </cfRule>
  </conditionalFormatting>
  <conditionalFormatting sqref="C4:H4">
    <cfRule type="notContainsBlanks" dxfId="55" priority="923">
      <formula>LEN(TRIM(C4))&gt;0</formula>
    </cfRule>
    <cfRule type="cellIs" dxfId="54" priority="922" operator="between">
      <formula>0</formula>
      <formula>0</formula>
    </cfRule>
    <cfRule type="cellIs" dxfId="53" priority="924" operator="between">
      <formula>0</formula>
      <formula>0</formula>
    </cfRule>
  </conditionalFormatting>
  <conditionalFormatting sqref="C14:H14">
    <cfRule type="notContainsBlanks" dxfId="52" priority="915">
      <formula>LEN(TRIM(C14))&gt;0</formula>
    </cfRule>
    <cfRule type="cellIs" dxfId="51" priority="914" operator="between">
      <formula>0</formula>
      <formula>0</formula>
    </cfRule>
    <cfRule type="notContainsBlanks" dxfId="50" priority="931">
      <formula>LEN(TRIM(C14))&gt;0</formula>
    </cfRule>
  </conditionalFormatting>
  <conditionalFormatting sqref="C15:H15">
    <cfRule type="notContainsBlanks" dxfId="49" priority="25">
      <formula>LEN(TRIM(C15))&gt;0</formula>
    </cfRule>
  </conditionalFormatting>
  <conditionalFormatting sqref="C17:H17">
    <cfRule type="containsBlanks" dxfId="48" priority="352">
      <formula>LEN(TRIM(C17))=0</formula>
    </cfRule>
    <cfRule type="containsText" dxfId="47" priority="351" operator="containsText" text="nie">
      <formula>NOT(ISERROR(SEARCH("nie",C17)))</formula>
    </cfRule>
  </conditionalFormatting>
  <conditionalFormatting sqref="C22:H22">
    <cfRule type="containsBlanks" dxfId="46" priority="2">
      <formula>LEN(TRIM(C22))=0</formula>
    </cfRule>
    <cfRule type="containsText" dxfId="45" priority="3" operator="containsText" text="brak">
      <formula>NOT(ISERROR(SEARCH("brak",C22)))</formula>
    </cfRule>
    <cfRule type="containsText" dxfId="44" priority="1" operator="containsText" text="nieprawidłowe">
      <formula>NOT(ISERROR(SEARCH("nieprawidłowe",C22)))</formula>
    </cfRule>
  </conditionalFormatting>
  <conditionalFormatting sqref="C27:H27">
    <cfRule type="containsText" dxfId="43" priority="20" operator="containsText" text="nieprawidłowe">
      <formula>NOT(ISERROR(SEARCH("nieprawidłowe",C27)))</formula>
    </cfRule>
    <cfRule type="containsBlanks" dxfId="42" priority="144">
      <formula>LEN(TRIM(C27))=0</formula>
    </cfRule>
    <cfRule type="containsText" dxfId="41" priority="145" operator="containsText" text="brak">
      <formula>NOT(ISERROR(SEARCH("brak",C27)))</formula>
    </cfRule>
  </conditionalFormatting>
  <conditionalFormatting sqref="C32:H32">
    <cfRule type="containsText" dxfId="40" priority="122" operator="containsText" text="nie dotyczy">
      <formula>NOT(ISERROR(SEARCH("nie dotyczy",C32)))</formula>
    </cfRule>
    <cfRule type="containsBlanks" dxfId="39" priority="123">
      <formula>LEN(TRIM(C32))=0</formula>
    </cfRule>
    <cfRule type="containsText" dxfId="38" priority="79" operator="containsText" text="brak dokumentacji">
      <formula>NOT(ISERROR(SEARCH("brak dokumentacji",C32)))</formula>
    </cfRule>
  </conditionalFormatting>
  <conditionalFormatting sqref="C37:H37">
    <cfRule type="containsBlanks" dxfId="37" priority="105">
      <formula>LEN(TRIM(C37))=0</formula>
    </cfRule>
    <cfRule type="containsText" dxfId="36" priority="106" operator="containsText" text="nie">
      <formula>NOT(ISERROR(SEARCH("nie",C37)))</formula>
    </cfRule>
    <cfRule type="containsText" dxfId="35" priority="104" operator="containsText" text="nie dotyczy">
      <formula>NOT(ISERROR(SEARCH("nie dotyczy",C37)))</formula>
    </cfRule>
  </conditionalFormatting>
  <conditionalFormatting sqref="C42:H42">
    <cfRule type="containsText" dxfId="34" priority="103" operator="containsText" text="nie">
      <formula>NOT(ISERROR(SEARCH("nie",C42)))</formula>
    </cfRule>
    <cfRule type="containsBlanks" dxfId="33" priority="102">
      <formula>LEN(TRIM(C42))=0</formula>
    </cfRule>
    <cfRule type="containsText" dxfId="32" priority="101" operator="containsText" text="nie dotyczy">
      <formula>NOT(ISERROR(SEARCH("nie dotyczy",C42)))</formula>
    </cfRule>
  </conditionalFormatting>
  <conditionalFormatting sqref="C47:H47">
    <cfRule type="containsText" dxfId="31" priority="8" operator="containsText" text="nieprawidłowa">
      <formula>NOT(ISERROR(SEARCH("nieprawidłowa",C47)))</formula>
    </cfRule>
    <cfRule type="containsText" dxfId="30" priority="31" operator="containsText" text="nie dotyczy">
      <formula>NOT(ISERROR(SEARCH("nie dotyczy",C47)))</formula>
    </cfRule>
    <cfRule type="containsBlanks" dxfId="29" priority="32">
      <formula>LEN(TRIM(C47))=0</formula>
    </cfRule>
    <cfRule type="containsText" dxfId="28" priority="33" operator="containsText" text="brak">
      <formula>NOT(ISERROR(SEARCH("brak",C47)))</formula>
    </cfRule>
  </conditionalFormatting>
  <conditionalFormatting sqref="C52:H52">
    <cfRule type="containsBlanks" dxfId="27" priority="81">
      <formula>LEN(TRIM(C52))=0</formula>
    </cfRule>
    <cfRule type="containsText" dxfId="26" priority="80" operator="containsText" text="nie dotyczy">
      <formula>NOT(ISERROR(SEARCH("nie dotyczy",C52)))</formula>
    </cfRule>
    <cfRule type="containsText" dxfId="25" priority="9" operator="containsText" text="nieprawidłowy">
      <formula>NOT(ISERROR(SEARCH("nieprawidłowy",C52)))</formula>
    </cfRule>
    <cfRule type="containsText" dxfId="24" priority="82" operator="containsText" text="brak">
      <formula>NOT(ISERROR(SEARCH("brak",C52)))</formula>
    </cfRule>
  </conditionalFormatting>
  <conditionalFormatting sqref="C57:H57">
    <cfRule type="containsBlanks" dxfId="23" priority="51">
      <formula>LEN(TRIM(C57))=0</formula>
    </cfRule>
    <cfRule type="containsText" dxfId="22" priority="50" operator="containsText" text="nie dotyczy">
      <formula>NOT(ISERROR(SEARCH("nie dotyczy",C57)))</formula>
    </cfRule>
    <cfRule type="containsText" dxfId="21" priority="52" operator="containsText" text="nie">
      <formula>NOT(ISERROR(SEARCH("nie",C57)))</formula>
    </cfRule>
  </conditionalFormatting>
  <conditionalFormatting sqref="C62:H62">
    <cfRule type="containsText" dxfId="20" priority="44" operator="containsText" text="nie">
      <formula>NOT(ISERROR(SEARCH("nie",C62)))</formula>
    </cfRule>
    <cfRule type="containsBlanks" dxfId="19" priority="43">
      <formula>LEN(TRIM(C62))=0</formula>
    </cfRule>
    <cfRule type="containsText" dxfId="18" priority="42" operator="containsText" text="nie dotyczy">
      <formula>NOT(ISERROR(SEARCH("nie dotyczy",C62)))</formula>
    </cfRule>
  </conditionalFormatting>
  <conditionalFormatting sqref="C67:H67">
    <cfRule type="containsText" dxfId="17" priority="15" operator="containsText" text="nie dotyczy">
      <formula>NOT(ISERROR(SEARCH("nie dotyczy",C67)))</formula>
    </cfRule>
    <cfRule type="containsBlanks" dxfId="16" priority="16">
      <formula>LEN(TRIM(C67))=0</formula>
    </cfRule>
    <cfRule type="containsText" dxfId="15" priority="17" operator="containsText" text="nie">
      <formula>NOT(ISERROR(SEARCH("nie",C67)))</formula>
    </cfRule>
  </conditionalFormatting>
  <conditionalFormatting sqref="C72:H72">
    <cfRule type="containsBlanks" dxfId="14" priority="27">
      <formula>LEN(TRIM(C72))=0</formula>
    </cfRule>
  </conditionalFormatting>
  <conditionalFormatting sqref="C77:H77">
    <cfRule type="containsText" dxfId="13" priority="24" operator="containsText" text="telewizyjna">
      <formula>NOT(ISERROR(SEARCH("telewizyjna",C77)))</formula>
    </cfRule>
    <cfRule type="containsBlanks" dxfId="12" priority="23">
      <formula>LEN(TRIM(C77))=0</formula>
    </cfRule>
    <cfRule type="containsText" dxfId="11" priority="21" operator="containsText" text="internetowa">
      <formula>NOT(ISERROR(SEARCH("internetowa",C77)))</formula>
    </cfRule>
  </conditionalFormatting>
  <conditionalFormatting sqref="C80:H80">
    <cfRule type="notContainsBlanks" dxfId="10" priority="913">
      <formula>LEN(TRIM(C80))&gt;0</formula>
    </cfRule>
    <cfRule type="cellIs" dxfId="9" priority="918" operator="between">
      <formula>0</formula>
      <formula>0</formula>
    </cfRule>
    <cfRule type="cellIs" dxfId="8" priority="919" operator="between">
      <formula>0</formula>
      <formula>0</formula>
    </cfRule>
    <cfRule type="cellIs" dxfId="5" priority="912" operator="between">
      <formula>0</formula>
      <formula>0</formula>
    </cfRule>
  </conditionalFormatting>
  <conditionalFormatting sqref="F72:H72">
    <cfRule type="containsText" dxfId="4" priority="209" operator="containsText" text="NIE">
      <formula>NOT(ISERROR(SEARCH("NIE",F72)))</formula>
    </cfRule>
    <cfRule type="containsText" dxfId="3" priority="208" operator="containsText" text="nie dotyczy">
      <formula>NOT(ISERROR(SEARCH("nie dotyczy",F72)))</formula>
    </cfRule>
  </conditionalFormatting>
  <printOptions horizontalCentered="1"/>
  <pageMargins left="0.19685039370078741" right="0.19685039370078741" top="0.59055118110236227" bottom="0.39370078740157483" header="7.874015748031496E-2" footer="0.11811023622047245"/>
  <pageSetup paperSize="9" fitToHeight="100" orientation="portrait" r:id="rId1"/>
  <headerFooter>
    <oddHeader>&amp;L&amp;G&amp;C&amp;"-,Pogrubiona kursywa"&amp;14&amp;K0000FF
SPRAWOZDANIE KOMISARZA TECHNICZNEGO&amp;"-,Kursywa"&amp;K01+000
&amp;R&amp;"-,Kursywa"&amp;10&amp;K0000FFdnia, &amp;D
&amp;"-,Pogrubiona kursywa"&amp;18SK-6</oddHeader>
    <oddFooter>&amp;C&amp;"-,Kursywa"&amp;10&amp;K0000FFstrona &amp;P / &amp;N&amp;R&amp;"-,Kursywa"&amp;K0000FFPolska Liga Siatkówki SA</oddFooter>
  </headerFooter>
  <legacyDrawingHF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notContainsBlanks" priority="920" id="{2D352514-B376-4C99-BA37-626F7B0DFF86}">
            <xm:f>LEN(TRIM('SK4'!#REF!))&gt;0</xm:f>
            <x14:dxf>
              <font>
                <color theme="1"/>
              </font>
              <fill>
                <patternFill>
                  <bgColor theme="0"/>
                </patternFill>
              </fill>
            </x14:dxf>
          </x14:cfRule>
          <x14:cfRule type="notContainsBlanks" priority="921" id="{CB7D3A35-9D3D-4F5E-AD98-B0AD43CFF2CD}">
            <xm:f>LEN(TRIM('SK4'!#REF!))&gt;0</xm:f>
            <x14:dxf>
              <font>
                <color auto="1"/>
              </font>
              <fill>
                <patternFill>
                  <bgColor theme="0"/>
                </patternFill>
              </fill>
            </x14:dxf>
          </x14:cfRule>
          <xm:sqref>C80:H80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00000000-0002-0000-0700-000004000000}">
          <x14:formula1>
            <xm:f>D!$AH$20:$AH$21</xm:f>
          </x14:formula1>
          <xm:sqref>C17:H17</xm:sqref>
        </x14:dataValidation>
        <x14:dataValidation type="list" allowBlank="1" showInputMessage="1" showErrorMessage="1" xr:uid="{00000000-0002-0000-0700-000005000000}">
          <x14:formula1>
            <xm:f>D!$AH$24:$AH$27</xm:f>
          </x14:formula1>
          <xm:sqref>C52:H52</xm:sqref>
        </x14:dataValidation>
        <x14:dataValidation type="list" allowBlank="1" showInputMessage="1" showErrorMessage="1" xr:uid="{00000000-0002-0000-0700-000006000000}">
          <x14:formula1>
            <xm:f>D!$AD$28:$AD$31</xm:f>
          </x14:formula1>
          <xm:sqref>C32:H32</xm:sqref>
        </x14:dataValidation>
        <x14:dataValidation type="list" allowBlank="1" showInputMessage="1" showErrorMessage="1" xr:uid="{00000000-0002-0000-0700-000007000000}">
          <x14:formula1>
            <xm:f>D!$AF$3:$AF$5</xm:f>
          </x14:formula1>
          <xm:sqref>C77:H77</xm:sqref>
        </x14:dataValidation>
        <x14:dataValidation type="list" allowBlank="1" showInputMessage="1" showErrorMessage="1" xr:uid="{00000000-0002-0000-0700-000008000000}">
          <x14:formula1>
            <xm:f>D!$AF$8:$AF$10</xm:f>
          </x14:formula1>
          <xm:sqref>F72:H72</xm:sqref>
        </x14:dataValidation>
        <x14:dataValidation type="list" allowBlank="1" showInputMessage="1" showErrorMessage="1" xr:uid="{00000000-0002-0000-0700-000009000000}">
          <x14:formula1>
            <xm:f>D!$AD$3:$AD$5</xm:f>
          </x14:formula1>
          <xm:sqref>C72:E72</xm:sqref>
        </x14:dataValidation>
        <x14:dataValidation type="list" allowBlank="1" showInputMessage="1" showErrorMessage="1" xr:uid="{00000000-0002-0000-0700-00000B000000}">
          <x14:formula1>
            <xm:f>D!$AH$16:$AH$17</xm:f>
          </x14:formula1>
          <xm:sqref>C37:H37</xm:sqref>
        </x14:dataValidation>
        <x14:dataValidation type="list" allowBlank="1" showInputMessage="1" showErrorMessage="1" xr:uid="{00000000-0002-0000-0700-00000C000000}">
          <x14:formula1>
            <xm:f>D!$AH$24:$AH$26</xm:f>
          </x14:formula1>
          <xm:sqref>C57:H57</xm:sqref>
        </x14:dataValidation>
        <x14:dataValidation type="list" allowBlank="1" showInputMessage="1" showErrorMessage="1" xr:uid="{00000000-0002-0000-0700-00000D000000}">
          <x14:formula1>
            <xm:f>D!$AH$20:$AH$22</xm:f>
          </x14:formula1>
          <xm:sqref>C62:H62 C27:H27 C67:H67 C22:H22</xm:sqref>
        </x14:dataValidation>
        <x14:dataValidation type="list" allowBlank="1" showInputMessage="1" showErrorMessage="1" xr:uid="{00000000-0002-0000-0700-00000E000000}">
          <x14:formula1>
            <xm:f>D!$AH$16:$AH$18</xm:f>
          </x14:formula1>
          <xm:sqref>C42:H42</xm:sqref>
        </x14:dataValidation>
        <x14:dataValidation type="list" allowBlank="1" showInputMessage="1" showErrorMessage="1" xr:uid="{00000000-0002-0000-0700-00000F000000}">
          <x14:formula1>
            <xm:f>D!$AH$16:$AH$19</xm:f>
          </x14:formula1>
          <xm:sqref>C47:H47</xm:sqref>
        </x14:dataValidation>
        <x14:dataValidation type="list" allowBlank="1" showInputMessage="1" showErrorMessage="1" xr:uid="{00000000-0002-0000-0700-000011000000}">
          <x14:formula1>
            <xm:f>D!$AN$3:$AN$187</xm:f>
          </x14:formula1>
          <xm:sqref>C15:H15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B0F0"/>
    <pageSetUpPr fitToPage="1"/>
  </sheetPr>
  <dimension ref="A1:U143"/>
  <sheetViews>
    <sheetView view="pageBreakPreview" zoomScale="115" zoomScaleNormal="100" zoomScaleSheetLayoutView="115" workbookViewId="0">
      <pane ySplit="3" topLeftCell="A4" activePane="bottomLeft" state="frozen"/>
      <selection activeCell="C15" sqref="C15"/>
      <selection pane="bottomLeft" activeCell="B120" sqref="B120"/>
    </sheetView>
  </sheetViews>
  <sheetFormatPr defaultRowHeight="15"/>
  <cols>
    <col min="1" max="1" width="2.7109375" customWidth="1"/>
    <col min="2" max="2" width="40.7109375" customWidth="1"/>
    <col min="3" max="3" width="0.85546875" customWidth="1"/>
    <col min="4" max="4" width="5.7109375" customWidth="1"/>
    <col min="5" max="5" width="0.85546875" customWidth="1"/>
    <col min="6" max="6" width="5.7109375" customWidth="1"/>
    <col min="7" max="7" width="0.85546875" customWidth="1"/>
    <col min="8" max="8" width="20.7109375" customWidth="1"/>
    <col min="9" max="9" width="6.7109375" customWidth="1"/>
    <col min="10" max="10" width="20.7109375" customWidth="1"/>
    <col min="11" max="11" width="6.7109375" customWidth="1"/>
    <col min="12" max="12" width="20.7109375" customWidth="1"/>
    <col min="13" max="13" width="6.7109375" customWidth="1"/>
  </cols>
  <sheetData>
    <row r="1" spans="1:21" ht="24.95" customHeight="1" thickBot="1">
      <c r="A1" s="585" t="s">
        <v>663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7"/>
      <c r="N1" s="84"/>
      <c r="O1" s="84"/>
      <c r="P1" s="84"/>
      <c r="Q1" s="84"/>
      <c r="R1" s="84"/>
      <c r="S1" s="84"/>
      <c r="T1" s="84"/>
      <c r="U1" s="84"/>
    </row>
    <row r="2" spans="1:21" s="85" customFormat="1" ht="5.0999999999999996" customHeight="1" thickBot="1">
      <c r="A2" s="104"/>
      <c r="B2" s="94"/>
      <c r="C2" s="17"/>
      <c r="D2" s="105"/>
      <c r="E2" s="17"/>
      <c r="F2" s="105"/>
      <c r="G2" s="18"/>
      <c r="H2" s="18"/>
      <c r="I2" s="18"/>
      <c r="J2" s="18"/>
      <c r="K2" s="18"/>
      <c r="L2" s="18"/>
      <c r="M2" s="18"/>
      <c r="Q2" s="84"/>
      <c r="R2" s="84"/>
      <c r="S2" s="84"/>
      <c r="T2" s="84"/>
      <c r="U2" s="84"/>
    </row>
    <row r="3" spans="1:21" s="93" customFormat="1" ht="24.95" customHeight="1" thickBot="1">
      <c r="A3" s="588" t="s">
        <v>19</v>
      </c>
      <c r="B3" s="589"/>
      <c r="C3" s="110"/>
      <c r="D3" s="125" t="s">
        <v>1019</v>
      </c>
      <c r="E3" s="110"/>
      <c r="F3" s="125" t="s">
        <v>1020</v>
      </c>
      <c r="G3" s="101"/>
      <c r="H3" s="126" t="s">
        <v>18</v>
      </c>
      <c r="I3" s="127" t="s">
        <v>662</v>
      </c>
      <c r="J3" s="127" t="s">
        <v>18</v>
      </c>
      <c r="K3" s="127" t="s">
        <v>662</v>
      </c>
      <c r="L3" s="127" t="s">
        <v>18</v>
      </c>
      <c r="M3" s="128" t="s">
        <v>662</v>
      </c>
    </row>
    <row r="4" spans="1:21" s="85" customFormat="1" ht="5.0999999999999996" customHeight="1" thickBot="1">
      <c r="A4" s="86"/>
      <c r="B4" s="17"/>
      <c r="C4" s="17"/>
      <c r="D4" s="105"/>
      <c r="E4" s="17"/>
      <c r="F4" s="105"/>
      <c r="G4" s="18"/>
      <c r="H4" s="18"/>
      <c r="I4" s="18"/>
      <c r="J4" s="18"/>
      <c r="K4" s="18"/>
      <c r="L4" s="18"/>
      <c r="M4" s="18"/>
      <c r="Q4" s="84"/>
      <c r="R4" s="84"/>
      <c r="S4" s="84"/>
      <c r="T4" s="84"/>
      <c r="U4" s="84"/>
    </row>
    <row r="5" spans="1:21" ht="9" customHeight="1">
      <c r="A5" s="590">
        <v>1</v>
      </c>
      <c r="B5" s="591" t="s">
        <v>927</v>
      </c>
      <c r="C5" s="106"/>
      <c r="D5" s="592" t="s">
        <v>78</v>
      </c>
      <c r="E5" s="106"/>
      <c r="F5" s="592" t="s">
        <v>78</v>
      </c>
      <c r="G5" s="102"/>
      <c r="H5" s="252" t="s">
        <v>117</v>
      </c>
      <c r="I5" s="542">
        <v>2180</v>
      </c>
      <c r="J5" s="252"/>
      <c r="K5" s="537"/>
      <c r="L5" s="252"/>
      <c r="M5" s="537"/>
      <c r="N5" s="84"/>
      <c r="O5" s="84"/>
      <c r="P5" s="84"/>
      <c r="Q5" s="84"/>
      <c r="R5" s="84"/>
      <c r="S5" s="84"/>
      <c r="T5" s="84"/>
      <c r="U5" s="84"/>
    </row>
    <row r="6" spans="1:21" ht="9" customHeight="1">
      <c r="A6" s="559"/>
      <c r="B6" s="566"/>
      <c r="C6" s="106"/>
      <c r="D6" s="567"/>
      <c r="E6" s="106"/>
      <c r="F6" s="567"/>
      <c r="G6" s="102"/>
      <c r="H6" s="254" t="s">
        <v>1033</v>
      </c>
      <c r="I6" s="543"/>
      <c r="J6" s="254"/>
      <c r="K6" s="538"/>
      <c r="L6" s="254"/>
      <c r="M6" s="538"/>
      <c r="N6" s="84"/>
      <c r="O6" s="84"/>
      <c r="P6" s="84"/>
      <c r="Q6" s="84"/>
      <c r="R6" s="84"/>
      <c r="S6" s="84"/>
      <c r="T6" s="84"/>
      <c r="U6" s="84"/>
    </row>
    <row r="7" spans="1:21" ht="9" customHeight="1">
      <c r="A7" s="559">
        <v>2</v>
      </c>
      <c r="B7" s="566" t="s">
        <v>2002</v>
      </c>
      <c r="C7" s="106"/>
      <c r="D7" s="567" t="s">
        <v>947</v>
      </c>
      <c r="E7" s="106"/>
      <c r="F7" s="567" t="s">
        <v>947</v>
      </c>
      <c r="G7" s="102"/>
      <c r="H7" s="252" t="s">
        <v>1403</v>
      </c>
      <c r="I7" s="542">
        <v>1500</v>
      </c>
      <c r="J7" s="252"/>
      <c r="K7" s="537"/>
      <c r="L7" s="252"/>
      <c r="M7" s="537"/>
      <c r="N7" s="84"/>
      <c r="O7" s="84"/>
      <c r="P7" s="84"/>
      <c r="Q7" s="84"/>
      <c r="R7" s="84"/>
      <c r="S7" s="84"/>
      <c r="T7" s="84"/>
      <c r="U7" s="84"/>
    </row>
    <row r="8" spans="1:21" ht="9" customHeight="1">
      <c r="A8" s="559"/>
      <c r="B8" s="566"/>
      <c r="C8" s="106"/>
      <c r="D8" s="567"/>
      <c r="E8" s="106"/>
      <c r="F8" s="567"/>
      <c r="G8" s="102"/>
      <c r="H8" s="254" t="s">
        <v>950</v>
      </c>
      <c r="I8" s="543"/>
      <c r="J8" s="254"/>
      <c r="K8" s="538"/>
      <c r="L8" s="254"/>
      <c r="M8" s="538"/>
      <c r="N8" s="84"/>
      <c r="O8" s="84"/>
      <c r="P8" s="84"/>
      <c r="Q8" s="84"/>
      <c r="R8" s="84"/>
      <c r="S8" s="84"/>
      <c r="T8" s="84"/>
      <c r="U8" s="84"/>
    </row>
    <row r="9" spans="1:21" ht="9" customHeight="1">
      <c r="A9" s="559">
        <v>3</v>
      </c>
      <c r="B9" s="566" t="s">
        <v>2001</v>
      </c>
      <c r="C9" s="106"/>
      <c r="D9" s="567" t="s">
        <v>995</v>
      </c>
      <c r="E9" s="106"/>
      <c r="F9" s="567" t="s">
        <v>1021</v>
      </c>
      <c r="G9" s="103"/>
      <c r="H9" s="256" t="s">
        <v>710</v>
      </c>
      <c r="I9" s="542">
        <v>5843</v>
      </c>
      <c r="J9" s="252"/>
      <c r="K9" s="253"/>
      <c r="L9" s="252"/>
      <c r="M9" s="253"/>
      <c r="N9" s="84"/>
      <c r="O9" s="84"/>
      <c r="P9" s="84"/>
      <c r="Q9" s="84"/>
      <c r="R9" s="84"/>
      <c r="S9" s="84"/>
      <c r="T9" s="84"/>
      <c r="U9" s="84"/>
    </row>
    <row r="10" spans="1:21" ht="9" customHeight="1">
      <c r="A10" s="559"/>
      <c r="B10" s="566"/>
      <c r="C10" s="106"/>
      <c r="D10" s="567"/>
      <c r="E10" s="106"/>
      <c r="F10" s="567"/>
      <c r="G10" s="103"/>
      <c r="H10" s="257" t="s">
        <v>711</v>
      </c>
      <c r="I10" s="543"/>
      <c r="J10" s="254"/>
      <c r="K10" s="255"/>
      <c r="L10" s="254"/>
      <c r="M10" s="255"/>
      <c r="N10" s="84"/>
      <c r="O10" s="84"/>
      <c r="P10" s="84"/>
      <c r="Q10" s="84"/>
      <c r="R10" s="84"/>
      <c r="S10" s="84"/>
      <c r="T10" s="84"/>
      <c r="U10" s="84"/>
    </row>
    <row r="11" spans="1:21" ht="9" customHeight="1">
      <c r="A11" s="559">
        <v>4</v>
      </c>
      <c r="B11" s="566" t="s">
        <v>1311</v>
      </c>
      <c r="C11" s="106"/>
      <c r="D11" s="567" t="s">
        <v>82</v>
      </c>
      <c r="E11" s="106"/>
      <c r="F11" s="567" t="s">
        <v>82</v>
      </c>
      <c r="G11" s="102"/>
      <c r="H11" s="252" t="s">
        <v>119</v>
      </c>
      <c r="I11" s="605">
        <v>11280</v>
      </c>
      <c r="J11" s="252"/>
      <c r="K11" s="537"/>
      <c r="L11" s="252"/>
      <c r="M11" s="537"/>
      <c r="N11" s="84"/>
      <c r="O11" s="84"/>
      <c r="P11" s="84"/>
      <c r="Q11" s="84"/>
      <c r="R11" s="84"/>
      <c r="S11" s="84"/>
      <c r="T11" s="84"/>
      <c r="U11" s="84"/>
    </row>
    <row r="12" spans="1:21" ht="9" customHeight="1">
      <c r="A12" s="559"/>
      <c r="B12" s="566"/>
      <c r="C12" s="106"/>
      <c r="D12" s="567"/>
      <c r="E12" s="106"/>
      <c r="F12" s="567"/>
      <c r="G12" s="102"/>
      <c r="H12" s="254" t="s">
        <v>120</v>
      </c>
      <c r="I12" s="606"/>
      <c r="J12" s="254"/>
      <c r="K12" s="538"/>
      <c r="L12" s="254"/>
      <c r="M12" s="538"/>
      <c r="N12" s="84"/>
      <c r="O12" s="84"/>
      <c r="P12" s="84"/>
      <c r="Q12" s="84"/>
      <c r="R12" s="84"/>
      <c r="S12" s="84"/>
      <c r="T12" s="84"/>
      <c r="U12" s="84"/>
    </row>
    <row r="13" spans="1:21" ht="9" customHeight="1">
      <c r="A13" s="559">
        <v>5</v>
      </c>
      <c r="B13" s="566" t="s">
        <v>1988</v>
      </c>
      <c r="C13" s="106"/>
      <c r="D13" s="567" t="s">
        <v>1002</v>
      </c>
      <c r="E13" s="106"/>
      <c r="F13" s="567" t="s">
        <v>1002</v>
      </c>
      <c r="G13" s="102"/>
      <c r="H13" s="252" t="s">
        <v>1003</v>
      </c>
      <c r="I13" s="605">
        <v>5042</v>
      </c>
      <c r="J13" s="252"/>
      <c r="K13" s="253"/>
      <c r="L13" s="252"/>
      <c r="M13" s="253"/>
    </row>
    <row r="14" spans="1:21" ht="9" customHeight="1">
      <c r="A14" s="559"/>
      <c r="B14" s="566"/>
      <c r="C14" s="106"/>
      <c r="D14" s="567"/>
      <c r="E14" s="106"/>
      <c r="F14" s="567"/>
      <c r="G14" s="102"/>
      <c r="H14" s="254" t="s">
        <v>1004</v>
      </c>
      <c r="I14" s="606"/>
      <c r="J14" s="254"/>
      <c r="K14" s="255"/>
      <c r="L14" s="254"/>
      <c r="M14" s="255"/>
    </row>
    <row r="15" spans="1:21" ht="9" customHeight="1">
      <c r="A15" s="559">
        <v>6</v>
      </c>
      <c r="B15" s="566" t="s">
        <v>76</v>
      </c>
      <c r="C15" s="106"/>
      <c r="D15" s="567" t="s">
        <v>75</v>
      </c>
      <c r="E15" s="106"/>
      <c r="F15" s="567" t="s">
        <v>75</v>
      </c>
      <c r="G15" s="103"/>
      <c r="H15" s="256" t="s">
        <v>1313</v>
      </c>
      <c r="I15" s="542">
        <v>3004</v>
      </c>
      <c r="J15" s="252" t="s">
        <v>1983</v>
      </c>
      <c r="K15" s="537">
        <v>1549</v>
      </c>
      <c r="L15" s="252"/>
      <c r="M15" s="537"/>
    </row>
    <row r="16" spans="1:21" ht="9" customHeight="1">
      <c r="A16" s="559"/>
      <c r="B16" s="566"/>
      <c r="C16" s="106"/>
      <c r="D16" s="567"/>
      <c r="E16" s="106"/>
      <c r="F16" s="567"/>
      <c r="G16" s="103"/>
      <c r="H16" s="257" t="s">
        <v>1148</v>
      </c>
      <c r="I16" s="543"/>
      <c r="J16" s="254" t="s">
        <v>1980</v>
      </c>
      <c r="K16" s="538"/>
      <c r="L16" s="254"/>
      <c r="M16" s="538"/>
    </row>
    <row r="17" spans="1:21" ht="9" customHeight="1">
      <c r="A17" s="559">
        <v>7</v>
      </c>
      <c r="B17" s="566" t="s">
        <v>1015</v>
      </c>
      <c r="C17" s="106"/>
      <c r="D17" s="567" t="s">
        <v>79</v>
      </c>
      <c r="E17" s="106"/>
      <c r="F17" s="567" t="s">
        <v>79</v>
      </c>
      <c r="G17" s="102"/>
      <c r="H17" s="252" t="s">
        <v>1457</v>
      </c>
      <c r="I17" s="542">
        <v>3375</v>
      </c>
      <c r="J17" s="252"/>
      <c r="K17" s="253"/>
      <c r="L17" s="252"/>
      <c r="M17" s="253"/>
    </row>
    <row r="18" spans="1:21" ht="9" customHeight="1">
      <c r="A18" s="559"/>
      <c r="B18" s="566"/>
      <c r="C18" s="106"/>
      <c r="D18" s="567"/>
      <c r="E18" s="106"/>
      <c r="F18" s="567"/>
      <c r="G18" s="102"/>
      <c r="H18" s="254" t="s">
        <v>121</v>
      </c>
      <c r="I18" s="543"/>
      <c r="J18" s="254"/>
      <c r="K18" s="255"/>
      <c r="L18" s="254"/>
      <c r="M18" s="255"/>
    </row>
    <row r="19" spans="1:21" ht="9" customHeight="1">
      <c r="A19" s="559">
        <v>8</v>
      </c>
      <c r="B19" s="566" t="s">
        <v>956</v>
      </c>
      <c r="C19" s="106"/>
      <c r="D19" s="567" t="s">
        <v>981</v>
      </c>
      <c r="E19" s="106"/>
      <c r="F19" s="567" t="s">
        <v>1031</v>
      </c>
      <c r="G19" s="102"/>
      <c r="H19" s="252" t="s">
        <v>655</v>
      </c>
      <c r="I19" s="542">
        <v>4221</v>
      </c>
      <c r="J19" s="252"/>
      <c r="K19" s="253"/>
      <c r="L19" s="252"/>
      <c r="M19" s="253"/>
    </row>
    <row r="20" spans="1:21" ht="9" customHeight="1">
      <c r="A20" s="559"/>
      <c r="B20" s="566"/>
      <c r="C20" s="106"/>
      <c r="D20" s="567"/>
      <c r="E20" s="106"/>
      <c r="F20" s="567"/>
      <c r="G20" s="102"/>
      <c r="H20" s="254" t="s">
        <v>575</v>
      </c>
      <c r="I20" s="543"/>
      <c r="J20" s="254"/>
      <c r="K20" s="255"/>
      <c r="L20" s="254"/>
      <c r="M20" s="255"/>
    </row>
    <row r="21" spans="1:21" ht="9" customHeight="1">
      <c r="A21" s="559">
        <v>9</v>
      </c>
      <c r="B21" s="566" t="s">
        <v>1798</v>
      </c>
      <c r="C21" s="106"/>
      <c r="D21" s="567" t="s">
        <v>698</v>
      </c>
      <c r="E21" s="106"/>
      <c r="F21" s="567" t="s">
        <v>698</v>
      </c>
      <c r="G21" s="103"/>
      <c r="H21" s="252" t="s">
        <v>1526</v>
      </c>
      <c r="I21" s="605">
        <v>3112</v>
      </c>
      <c r="J21" s="252"/>
      <c r="K21" s="253"/>
      <c r="L21" s="252"/>
      <c r="M21" s="253"/>
    </row>
    <row r="22" spans="1:21" ht="9" customHeight="1">
      <c r="A22" s="559"/>
      <c r="B22" s="566"/>
      <c r="C22" s="106"/>
      <c r="D22" s="567"/>
      <c r="E22" s="106"/>
      <c r="F22" s="567"/>
      <c r="G22" s="103"/>
      <c r="H22" s="254" t="s">
        <v>110</v>
      </c>
      <c r="I22" s="606"/>
      <c r="J22" s="254"/>
      <c r="K22" s="255"/>
      <c r="L22" s="254"/>
      <c r="M22" s="255"/>
    </row>
    <row r="23" spans="1:21" ht="9" customHeight="1">
      <c r="A23" s="559">
        <v>10</v>
      </c>
      <c r="B23" s="566" t="s">
        <v>1571</v>
      </c>
      <c r="C23" s="106"/>
      <c r="D23" s="567" t="s">
        <v>72</v>
      </c>
      <c r="E23" s="106"/>
      <c r="F23" s="567" t="s">
        <v>72</v>
      </c>
      <c r="G23" s="102"/>
      <c r="H23" s="252" t="s">
        <v>107</v>
      </c>
      <c r="I23" s="542">
        <v>4045</v>
      </c>
      <c r="J23" s="252"/>
      <c r="K23" s="537"/>
      <c r="L23" s="252"/>
      <c r="M23" s="537"/>
    </row>
    <row r="24" spans="1:21" ht="9" customHeight="1">
      <c r="A24" s="559"/>
      <c r="B24" s="566"/>
      <c r="C24" s="106"/>
      <c r="D24" s="567"/>
      <c r="E24" s="106"/>
      <c r="F24" s="567"/>
      <c r="G24" s="102"/>
      <c r="H24" s="254" t="s">
        <v>108</v>
      </c>
      <c r="I24" s="543"/>
      <c r="J24" s="254"/>
      <c r="K24" s="538"/>
      <c r="L24" s="254"/>
      <c r="M24" s="538"/>
    </row>
    <row r="25" spans="1:21" ht="9" customHeight="1">
      <c r="A25" s="559">
        <v>11</v>
      </c>
      <c r="B25" s="566" t="s">
        <v>80</v>
      </c>
      <c r="C25" s="106"/>
      <c r="D25" s="567" t="s">
        <v>984</v>
      </c>
      <c r="E25" s="106"/>
      <c r="F25" s="567" t="s">
        <v>1022</v>
      </c>
      <c r="G25" s="102"/>
      <c r="H25" s="252" t="s">
        <v>100</v>
      </c>
      <c r="I25" s="542">
        <v>4304</v>
      </c>
      <c r="J25" s="252"/>
      <c r="K25" s="253"/>
      <c r="L25" s="252"/>
      <c r="M25" s="253"/>
    </row>
    <row r="26" spans="1:21" ht="9" customHeight="1">
      <c r="A26" s="559"/>
      <c r="B26" s="566"/>
      <c r="C26" s="106"/>
      <c r="D26" s="567"/>
      <c r="E26" s="106"/>
      <c r="F26" s="567"/>
      <c r="G26" s="102"/>
      <c r="H26" s="254" t="s">
        <v>101</v>
      </c>
      <c r="I26" s="543"/>
      <c r="J26" s="254"/>
      <c r="K26" s="255"/>
      <c r="L26" s="254"/>
      <c r="M26" s="255"/>
    </row>
    <row r="27" spans="1:21" ht="9" customHeight="1">
      <c r="A27" s="559">
        <v>12</v>
      </c>
      <c r="B27" s="566" t="s">
        <v>153</v>
      </c>
      <c r="C27" s="106"/>
      <c r="D27" s="567" t="s">
        <v>73</v>
      </c>
      <c r="E27" s="106"/>
      <c r="F27" s="567" t="s">
        <v>73</v>
      </c>
      <c r="G27" s="103"/>
      <c r="H27" s="256" t="s">
        <v>105</v>
      </c>
      <c r="I27" s="542">
        <v>2230</v>
      </c>
      <c r="J27" s="252"/>
      <c r="K27" s="253"/>
      <c r="L27" s="252"/>
      <c r="M27" s="253"/>
    </row>
    <row r="28" spans="1:21" ht="9" customHeight="1">
      <c r="A28" s="559"/>
      <c r="B28" s="566"/>
      <c r="C28" s="106"/>
      <c r="D28" s="567"/>
      <c r="E28" s="106"/>
      <c r="F28" s="567"/>
      <c r="G28" s="103"/>
      <c r="H28" s="257" t="s">
        <v>106</v>
      </c>
      <c r="I28" s="543"/>
      <c r="J28" s="254"/>
      <c r="K28" s="255"/>
      <c r="L28" s="254"/>
      <c r="M28" s="255"/>
    </row>
    <row r="29" spans="1:21" ht="9" customHeight="1">
      <c r="A29" s="559">
        <v>13</v>
      </c>
      <c r="B29" s="566" t="s">
        <v>1018</v>
      </c>
      <c r="C29" s="106"/>
      <c r="D29" s="567" t="s">
        <v>579</v>
      </c>
      <c r="E29" s="106"/>
      <c r="F29" s="567" t="s">
        <v>1023</v>
      </c>
      <c r="G29" s="102"/>
      <c r="H29" s="252" t="s">
        <v>113</v>
      </c>
      <c r="I29" s="605">
        <v>5846</v>
      </c>
      <c r="J29" s="252" t="s">
        <v>114</v>
      </c>
      <c r="K29" s="605">
        <v>1777</v>
      </c>
      <c r="L29" s="252"/>
      <c r="M29" s="537"/>
      <c r="N29" s="84"/>
      <c r="O29" s="84"/>
      <c r="P29" s="84"/>
      <c r="Q29" s="84"/>
      <c r="R29" s="84"/>
      <c r="S29" s="84"/>
      <c r="T29" s="84"/>
      <c r="U29" s="84"/>
    </row>
    <row r="30" spans="1:21" ht="9" customHeight="1">
      <c r="A30" s="559"/>
      <c r="B30" s="566"/>
      <c r="C30" s="106"/>
      <c r="D30" s="567"/>
      <c r="E30" s="106"/>
      <c r="F30" s="567"/>
      <c r="G30" s="102"/>
      <c r="H30" s="254" t="s">
        <v>115</v>
      </c>
      <c r="I30" s="606"/>
      <c r="J30" s="254" t="s">
        <v>116</v>
      </c>
      <c r="K30" s="606"/>
      <c r="L30" s="254"/>
      <c r="M30" s="538"/>
      <c r="N30" s="84"/>
      <c r="O30" s="84"/>
      <c r="P30" s="84"/>
      <c r="Q30" s="84"/>
      <c r="R30" s="84"/>
      <c r="S30" s="84"/>
      <c r="T30" s="84"/>
      <c r="U30" s="84"/>
    </row>
    <row r="31" spans="1:21" ht="9" customHeight="1">
      <c r="A31" s="559">
        <v>14</v>
      </c>
      <c r="B31" s="566" t="s">
        <v>515</v>
      </c>
      <c r="C31" s="106"/>
      <c r="D31" s="567" t="s">
        <v>81</v>
      </c>
      <c r="E31" s="106"/>
      <c r="F31" s="567" t="s">
        <v>81</v>
      </c>
      <c r="G31" s="102"/>
      <c r="H31" s="252" t="s">
        <v>98</v>
      </c>
      <c r="I31" s="542">
        <v>1500</v>
      </c>
      <c r="J31" s="252" t="s">
        <v>1122</v>
      </c>
      <c r="K31" s="605">
        <v>3300</v>
      </c>
      <c r="L31" s="252"/>
      <c r="M31" s="253"/>
      <c r="N31" s="84"/>
      <c r="O31" s="84"/>
      <c r="P31" s="84"/>
      <c r="Q31" s="84"/>
      <c r="R31" s="84"/>
      <c r="S31" s="84"/>
      <c r="T31" s="84"/>
      <c r="U31" s="84"/>
    </row>
    <row r="32" spans="1:21" ht="9" customHeight="1" thickBot="1">
      <c r="A32" s="581"/>
      <c r="B32" s="582"/>
      <c r="C32" s="106"/>
      <c r="D32" s="583"/>
      <c r="E32" s="106"/>
      <c r="F32" s="583"/>
      <c r="G32" s="102"/>
      <c r="H32" s="254" t="s">
        <v>99</v>
      </c>
      <c r="I32" s="543"/>
      <c r="J32" s="254" t="s">
        <v>1984</v>
      </c>
      <c r="K32" s="606"/>
      <c r="L32" s="254"/>
      <c r="M32" s="255"/>
      <c r="N32" s="84"/>
      <c r="O32" s="84"/>
      <c r="P32" s="84"/>
      <c r="Q32" s="84"/>
      <c r="R32" s="84"/>
      <c r="S32" s="84"/>
      <c r="T32" s="84"/>
      <c r="U32" s="84"/>
    </row>
    <row r="33" spans="1:21" s="85" customFormat="1" ht="5.0999999999999996" customHeight="1" thickBot="1">
      <c r="A33" s="86"/>
      <c r="B33" s="106"/>
      <c r="C33" s="107"/>
      <c r="D33" s="105"/>
      <c r="E33" s="107"/>
      <c r="F33" s="105"/>
      <c r="G33" s="18"/>
      <c r="H33" s="258"/>
      <c r="I33" s="258"/>
      <c r="J33" s="258"/>
      <c r="K33" s="258"/>
      <c r="L33" s="258"/>
      <c r="M33" s="258"/>
      <c r="Q33" s="84"/>
      <c r="R33" s="84"/>
      <c r="S33" s="84"/>
      <c r="T33" s="84"/>
      <c r="U33" s="84"/>
    </row>
    <row r="34" spans="1:21" ht="9" customHeight="1">
      <c r="A34" s="578">
        <v>1</v>
      </c>
      <c r="B34" s="579" t="s">
        <v>1606</v>
      </c>
      <c r="C34" s="106"/>
      <c r="D34" s="580" t="s">
        <v>982</v>
      </c>
      <c r="E34" s="106"/>
      <c r="F34" s="580" t="s">
        <v>1024</v>
      </c>
      <c r="G34" s="102"/>
      <c r="H34" s="252" t="s">
        <v>959</v>
      </c>
      <c r="I34" s="605">
        <v>3009</v>
      </c>
      <c r="J34" s="252"/>
      <c r="K34" s="537"/>
      <c r="L34" s="252"/>
      <c r="M34" s="537"/>
      <c r="N34" s="84"/>
      <c r="O34" s="84"/>
      <c r="P34" s="84"/>
      <c r="Q34" s="84"/>
      <c r="R34" s="84"/>
      <c r="S34" s="84"/>
      <c r="T34" s="84"/>
      <c r="U34" s="84"/>
    </row>
    <row r="35" spans="1:21" ht="9" customHeight="1">
      <c r="A35" s="560"/>
      <c r="B35" s="561"/>
      <c r="C35" s="106"/>
      <c r="D35" s="562"/>
      <c r="E35" s="106"/>
      <c r="F35" s="562"/>
      <c r="G35" s="102"/>
      <c r="H35" s="254" t="s">
        <v>122</v>
      </c>
      <c r="I35" s="606"/>
      <c r="J35" s="254"/>
      <c r="K35" s="538"/>
      <c r="L35" s="254"/>
      <c r="M35" s="538"/>
      <c r="N35" s="84"/>
      <c r="O35" s="84"/>
      <c r="P35" s="84"/>
      <c r="Q35" s="84"/>
      <c r="R35" s="84"/>
      <c r="S35" s="84"/>
      <c r="T35" s="84"/>
      <c r="U35" s="84"/>
    </row>
    <row r="36" spans="1:21" ht="9" customHeight="1">
      <c r="A36" s="560">
        <v>2</v>
      </c>
      <c r="B36" s="561" t="s">
        <v>966</v>
      </c>
      <c r="C36" s="106"/>
      <c r="D36" s="562" t="s">
        <v>988</v>
      </c>
      <c r="E36" s="106"/>
      <c r="F36" s="562" t="s">
        <v>1025</v>
      </c>
      <c r="G36" s="103"/>
      <c r="H36" s="256" t="s">
        <v>135</v>
      </c>
      <c r="I36" s="542">
        <v>6078</v>
      </c>
      <c r="J36" s="252" t="s">
        <v>953</v>
      </c>
      <c r="K36" s="537">
        <v>1500</v>
      </c>
      <c r="L36" s="252"/>
      <c r="M36" s="537"/>
    </row>
    <row r="37" spans="1:21" ht="9" customHeight="1">
      <c r="A37" s="560"/>
      <c r="B37" s="561"/>
      <c r="C37" s="106"/>
      <c r="D37" s="562"/>
      <c r="E37" s="106"/>
      <c r="F37" s="562"/>
      <c r="G37" s="103"/>
      <c r="H37" s="257" t="s">
        <v>112</v>
      </c>
      <c r="I37" s="543"/>
      <c r="J37" s="254" t="s">
        <v>112</v>
      </c>
      <c r="K37" s="538"/>
      <c r="L37" s="254"/>
      <c r="M37" s="538"/>
    </row>
    <row r="38" spans="1:21" ht="9" customHeight="1">
      <c r="A38" s="560">
        <v>3</v>
      </c>
      <c r="B38" s="561" t="s">
        <v>1475</v>
      </c>
      <c r="C38" s="106"/>
      <c r="D38" s="562" t="s">
        <v>87</v>
      </c>
      <c r="E38" s="106"/>
      <c r="F38" s="562" t="s">
        <v>87</v>
      </c>
      <c r="G38" s="102"/>
      <c r="H38" s="252" t="s">
        <v>139</v>
      </c>
      <c r="I38" s="542">
        <v>2888</v>
      </c>
      <c r="J38" s="252"/>
      <c r="K38" s="253"/>
      <c r="L38" s="252"/>
      <c r="M38" s="253"/>
      <c r="N38" s="84"/>
      <c r="O38" s="84"/>
      <c r="P38" s="84"/>
      <c r="Q38" s="84"/>
      <c r="R38" s="84"/>
      <c r="S38" s="84"/>
      <c r="T38" s="84"/>
      <c r="U38" s="84"/>
    </row>
    <row r="39" spans="1:21" ht="9" customHeight="1">
      <c r="A39" s="560"/>
      <c r="B39" s="561"/>
      <c r="C39" s="106"/>
      <c r="D39" s="562"/>
      <c r="E39" s="106"/>
      <c r="F39" s="562"/>
      <c r="G39" s="102"/>
      <c r="H39" s="254" t="s">
        <v>140</v>
      </c>
      <c r="I39" s="543"/>
      <c r="J39" s="254"/>
      <c r="K39" s="255"/>
      <c r="L39" s="254"/>
      <c r="M39" s="255"/>
      <c r="N39" s="84"/>
      <c r="O39" s="84"/>
      <c r="P39" s="84"/>
      <c r="Q39" s="84"/>
      <c r="R39" s="84"/>
      <c r="S39" s="84"/>
      <c r="T39" s="84"/>
      <c r="U39" s="84"/>
    </row>
    <row r="40" spans="1:21" ht="9" customHeight="1">
      <c r="A40" s="560">
        <v>4</v>
      </c>
      <c r="B40" s="561" t="s">
        <v>1310</v>
      </c>
      <c r="C40" s="106"/>
      <c r="D40" s="562" t="s">
        <v>83</v>
      </c>
      <c r="E40" s="106"/>
      <c r="F40" s="562" t="s">
        <v>83</v>
      </c>
      <c r="G40" s="102"/>
      <c r="H40" s="252" t="s">
        <v>127</v>
      </c>
      <c r="I40" s="542">
        <v>3017</v>
      </c>
      <c r="J40" s="252"/>
      <c r="K40" s="253"/>
      <c r="L40" s="252"/>
      <c r="M40" s="253"/>
      <c r="N40" s="84"/>
      <c r="O40" s="84"/>
      <c r="P40" s="84"/>
      <c r="Q40" s="84"/>
      <c r="R40" s="84"/>
      <c r="S40" s="84"/>
      <c r="T40" s="84"/>
      <c r="U40" s="84"/>
    </row>
    <row r="41" spans="1:21" ht="9" customHeight="1">
      <c r="A41" s="560"/>
      <c r="B41" s="561"/>
      <c r="C41" s="106"/>
      <c r="D41" s="562"/>
      <c r="E41" s="106"/>
      <c r="F41" s="562"/>
      <c r="G41" s="102"/>
      <c r="H41" s="254" t="s">
        <v>128</v>
      </c>
      <c r="I41" s="543"/>
      <c r="J41" s="254"/>
      <c r="K41" s="255"/>
      <c r="L41" s="254"/>
      <c r="M41" s="255"/>
      <c r="N41" s="84"/>
      <c r="O41" s="84"/>
      <c r="P41" s="84"/>
      <c r="Q41" s="84"/>
      <c r="R41" s="84"/>
      <c r="S41" s="84"/>
      <c r="T41" s="84"/>
      <c r="U41" s="84"/>
    </row>
    <row r="42" spans="1:21" ht="9" customHeight="1">
      <c r="A42" s="560">
        <v>5</v>
      </c>
      <c r="B42" s="561" t="s">
        <v>85</v>
      </c>
      <c r="C42" s="106"/>
      <c r="D42" s="562" t="s">
        <v>1032</v>
      </c>
      <c r="E42" s="106"/>
      <c r="F42" s="562" t="s">
        <v>84</v>
      </c>
      <c r="G42" s="102"/>
      <c r="H42" s="252" t="s">
        <v>137</v>
      </c>
      <c r="I42" s="542">
        <v>3017</v>
      </c>
      <c r="J42" s="252" t="s">
        <v>136</v>
      </c>
      <c r="K42" s="537">
        <v>13806</v>
      </c>
      <c r="L42" s="252"/>
      <c r="M42" s="537"/>
      <c r="N42" s="84"/>
      <c r="O42" s="84"/>
      <c r="P42" s="84"/>
      <c r="Q42" s="84"/>
      <c r="R42" s="84"/>
      <c r="S42" s="84"/>
      <c r="T42" s="84"/>
      <c r="U42" s="84"/>
    </row>
    <row r="43" spans="1:21" ht="9" customHeight="1">
      <c r="A43" s="560"/>
      <c r="B43" s="561"/>
      <c r="C43" s="106"/>
      <c r="D43" s="562"/>
      <c r="E43" s="106"/>
      <c r="F43" s="562"/>
      <c r="G43" s="102"/>
      <c r="H43" s="254" t="s">
        <v>128</v>
      </c>
      <c r="I43" s="543"/>
      <c r="J43" s="254" t="s">
        <v>118</v>
      </c>
      <c r="K43" s="538"/>
      <c r="L43" s="254"/>
      <c r="M43" s="538"/>
      <c r="N43" s="84"/>
      <c r="O43" s="84"/>
      <c r="P43" s="84"/>
      <c r="Q43" s="84"/>
      <c r="R43" s="84"/>
      <c r="S43" s="84"/>
      <c r="T43" s="84"/>
      <c r="U43" s="84"/>
    </row>
    <row r="44" spans="1:21" ht="9" customHeight="1">
      <c r="A44" s="560">
        <v>6</v>
      </c>
      <c r="B44" s="561" t="s">
        <v>928</v>
      </c>
      <c r="C44" s="106"/>
      <c r="D44" s="562" t="s">
        <v>945</v>
      </c>
      <c r="E44" s="106"/>
      <c r="F44" s="562" t="s">
        <v>945</v>
      </c>
      <c r="G44" s="102"/>
      <c r="H44" s="252" t="s">
        <v>951</v>
      </c>
      <c r="I44" s="542">
        <v>3000</v>
      </c>
      <c r="J44" s="252"/>
      <c r="K44" s="253"/>
      <c r="L44" s="252"/>
      <c r="M44" s="253"/>
    </row>
    <row r="45" spans="1:21" ht="9" customHeight="1">
      <c r="A45" s="560"/>
      <c r="B45" s="561"/>
      <c r="C45" s="106"/>
      <c r="D45" s="562"/>
      <c r="E45" s="106"/>
      <c r="F45" s="562"/>
      <c r="G45" s="102"/>
      <c r="H45" s="254" t="s">
        <v>952</v>
      </c>
      <c r="I45" s="543"/>
      <c r="J45" s="254"/>
      <c r="K45" s="255"/>
      <c r="L45" s="254"/>
      <c r="M45" s="255"/>
    </row>
    <row r="46" spans="1:21" ht="9" customHeight="1">
      <c r="A46" s="560">
        <v>7</v>
      </c>
      <c r="B46" s="561" t="s">
        <v>986</v>
      </c>
      <c r="C46" s="106"/>
      <c r="D46" s="562" t="s">
        <v>987</v>
      </c>
      <c r="E46" s="106"/>
      <c r="F46" s="562" t="s">
        <v>987</v>
      </c>
      <c r="G46" s="102"/>
      <c r="H46" s="252" t="s">
        <v>1005</v>
      </c>
      <c r="I46" s="542">
        <v>1300</v>
      </c>
      <c r="J46" s="252"/>
      <c r="K46" s="253"/>
      <c r="L46" s="252"/>
      <c r="M46" s="253"/>
    </row>
    <row r="47" spans="1:21" ht="9" customHeight="1">
      <c r="A47" s="560"/>
      <c r="B47" s="561"/>
      <c r="C47" s="106"/>
      <c r="D47" s="562"/>
      <c r="E47" s="106"/>
      <c r="F47" s="562"/>
      <c r="G47" s="102"/>
      <c r="H47" s="254" t="s">
        <v>1006</v>
      </c>
      <c r="I47" s="543"/>
      <c r="J47" s="254"/>
      <c r="K47" s="255"/>
      <c r="L47" s="254"/>
      <c r="M47" s="255"/>
    </row>
    <row r="48" spans="1:21" ht="9" customHeight="1">
      <c r="A48" s="560">
        <v>8</v>
      </c>
      <c r="B48" s="561" t="s">
        <v>578</v>
      </c>
      <c r="C48" s="106"/>
      <c r="D48" s="562" t="s">
        <v>580</v>
      </c>
      <c r="E48" s="106"/>
      <c r="F48" s="562" t="s">
        <v>580</v>
      </c>
      <c r="G48" s="103"/>
      <c r="H48" s="256" t="s">
        <v>577</v>
      </c>
      <c r="I48" s="542">
        <v>3378</v>
      </c>
      <c r="J48" s="256"/>
      <c r="K48" s="253"/>
      <c r="L48" s="256"/>
      <c r="M48" s="253"/>
      <c r="N48" s="84"/>
      <c r="O48" s="84"/>
      <c r="P48" s="84"/>
      <c r="Q48" s="84"/>
      <c r="R48" s="84"/>
      <c r="S48" s="84"/>
      <c r="T48" s="84"/>
      <c r="U48" s="84"/>
    </row>
    <row r="49" spans="1:21" ht="9" customHeight="1">
      <c r="A49" s="560"/>
      <c r="B49" s="561"/>
      <c r="C49" s="106"/>
      <c r="D49" s="562"/>
      <c r="E49" s="106"/>
      <c r="F49" s="562"/>
      <c r="G49" s="103"/>
      <c r="H49" s="257" t="s">
        <v>576</v>
      </c>
      <c r="I49" s="543"/>
      <c r="J49" s="257"/>
      <c r="K49" s="255"/>
      <c r="L49" s="257"/>
      <c r="M49" s="255"/>
      <c r="N49" s="84"/>
      <c r="O49" s="84"/>
      <c r="P49" s="84"/>
      <c r="Q49" s="84"/>
      <c r="R49" s="84"/>
      <c r="S49" s="84"/>
      <c r="T49" s="84"/>
      <c r="U49" s="84"/>
    </row>
    <row r="50" spans="1:21" ht="9" customHeight="1">
      <c r="A50" s="560">
        <v>9</v>
      </c>
      <c r="B50" s="561" t="s">
        <v>1044</v>
      </c>
      <c r="C50" s="106"/>
      <c r="D50" s="562" t="s">
        <v>86</v>
      </c>
      <c r="E50" s="106"/>
      <c r="F50" s="562" t="s">
        <v>86</v>
      </c>
      <c r="G50" s="102"/>
      <c r="H50" s="252" t="s">
        <v>1474</v>
      </c>
      <c r="I50" s="542">
        <v>5055</v>
      </c>
      <c r="J50" s="252" t="s">
        <v>123</v>
      </c>
      <c r="K50" s="537">
        <v>1200</v>
      </c>
      <c r="L50" s="252"/>
      <c r="M50" s="537"/>
      <c r="N50" s="84"/>
      <c r="O50" s="84"/>
      <c r="P50" s="84"/>
      <c r="Q50" s="84"/>
      <c r="R50" s="84"/>
      <c r="S50" s="84"/>
      <c r="T50" s="84"/>
      <c r="U50" s="84"/>
    </row>
    <row r="51" spans="1:21" ht="9" customHeight="1">
      <c r="A51" s="560"/>
      <c r="B51" s="561"/>
      <c r="C51" s="106"/>
      <c r="D51" s="562"/>
      <c r="E51" s="106"/>
      <c r="F51" s="562"/>
      <c r="G51" s="102"/>
      <c r="H51" s="254" t="s">
        <v>125</v>
      </c>
      <c r="I51" s="543"/>
      <c r="J51" s="254" t="s">
        <v>124</v>
      </c>
      <c r="K51" s="538"/>
      <c r="L51" s="254"/>
      <c r="M51" s="538"/>
    </row>
    <row r="52" spans="1:21" ht="9" customHeight="1">
      <c r="A52" s="560">
        <v>10</v>
      </c>
      <c r="B52" s="561" t="s">
        <v>930</v>
      </c>
      <c r="C52" s="106"/>
      <c r="D52" s="562" t="s">
        <v>983</v>
      </c>
      <c r="E52" s="106"/>
      <c r="F52" s="562" t="s">
        <v>1026</v>
      </c>
      <c r="G52" s="102"/>
      <c r="H52" s="252" t="s">
        <v>1603</v>
      </c>
      <c r="I52" s="542">
        <v>5100</v>
      </c>
      <c r="J52" s="252" t="s">
        <v>138</v>
      </c>
      <c r="K52" s="537">
        <v>1500</v>
      </c>
      <c r="L52" s="252"/>
      <c r="M52" s="537"/>
    </row>
    <row r="53" spans="1:21" ht="9" customHeight="1">
      <c r="A53" s="560"/>
      <c r="B53" s="561"/>
      <c r="C53" s="106"/>
      <c r="D53" s="562"/>
      <c r="E53" s="106"/>
      <c r="F53" s="562"/>
      <c r="G53" s="102"/>
      <c r="H53" s="254" t="s">
        <v>103</v>
      </c>
      <c r="I53" s="543"/>
      <c r="J53" s="254" t="s">
        <v>104</v>
      </c>
      <c r="K53" s="538"/>
      <c r="L53" s="254"/>
      <c r="M53" s="538"/>
    </row>
    <row r="54" spans="1:21" ht="9" customHeight="1">
      <c r="A54" s="560">
        <v>11</v>
      </c>
      <c r="B54" s="561" t="s">
        <v>1016</v>
      </c>
      <c r="C54" s="106"/>
      <c r="D54" s="562" t="s">
        <v>984</v>
      </c>
      <c r="E54" s="106"/>
      <c r="F54" s="562" t="s">
        <v>1027</v>
      </c>
      <c r="G54" s="103"/>
      <c r="H54" s="256" t="s">
        <v>126</v>
      </c>
      <c r="I54" s="542">
        <v>4304</v>
      </c>
      <c r="J54" s="252"/>
      <c r="K54" s="253"/>
      <c r="L54" s="252"/>
      <c r="M54" s="253"/>
    </row>
    <row r="55" spans="1:21" ht="9" customHeight="1">
      <c r="A55" s="560"/>
      <c r="B55" s="561"/>
      <c r="C55" s="106"/>
      <c r="D55" s="562"/>
      <c r="E55" s="106"/>
      <c r="F55" s="562"/>
      <c r="G55" s="103"/>
      <c r="H55" s="257" t="s">
        <v>101</v>
      </c>
      <c r="I55" s="543"/>
      <c r="J55" s="254"/>
      <c r="K55" s="255"/>
      <c r="L55" s="254"/>
      <c r="M55" s="255"/>
    </row>
    <row r="56" spans="1:21" ht="9" customHeight="1">
      <c r="A56" s="560">
        <v>12</v>
      </c>
      <c r="B56" s="561" t="s">
        <v>1043</v>
      </c>
      <c r="C56" s="106"/>
      <c r="D56" s="562" t="s">
        <v>985</v>
      </c>
      <c r="E56" s="106"/>
      <c r="F56" s="562" t="s">
        <v>1028</v>
      </c>
      <c r="G56" s="102"/>
      <c r="H56" s="252" t="s">
        <v>129</v>
      </c>
      <c r="I56" s="542">
        <v>3000</v>
      </c>
      <c r="J56" s="252" t="s">
        <v>130</v>
      </c>
      <c r="K56" s="537">
        <v>1000</v>
      </c>
      <c r="L56" s="252" t="s">
        <v>131</v>
      </c>
      <c r="M56" s="537">
        <v>1100</v>
      </c>
    </row>
    <row r="57" spans="1:21" ht="9" customHeight="1" thickBot="1">
      <c r="A57" s="563"/>
      <c r="B57" s="564"/>
      <c r="C57" s="106"/>
      <c r="D57" s="565"/>
      <c r="E57" s="106"/>
      <c r="F57" s="565"/>
      <c r="G57" s="102"/>
      <c r="H57" s="254" t="s">
        <v>132</v>
      </c>
      <c r="I57" s="543"/>
      <c r="J57" s="254" t="s">
        <v>133</v>
      </c>
      <c r="K57" s="538"/>
      <c r="L57" s="254" t="s">
        <v>134</v>
      </c>
      <c r="M57" s="538"/>
    </row>
    <row r="58" spans="1:21" ht="5.0999999999999996" customHeight="1" thickBot="1">
      <c r="A58" s="87"/>
      <c r="B58" s="108"/>
      <c r="C58" s="85"/>
      <c r="D58" s="89"/>
      <c r="E58" s="85"/>
      <c r="F58" s="89"/>
      <c r="G58" s="89"/>
      <c r="H58" s="259"/>
      <c r="I58" s="260"/>
      <c r="J58" s="259"/>
      <c r="K58" s="261"/>
      <c r="L58" s="259"/>
      <c r="M58" s="261"/>
    </row>
    <row r="59" spans="1:21" ht="9" customHeight="1">
      <c r="A59" s="554">
        <v>1</v>
      </c>
      <c r="B59" s="555" t="s">
        <v>97</v>
      </c>
      <c r="C59" s="106"/>
      <c r="D59" s="556" t="s">
        <v>982</v>
      </c>
      <c r="E59" s="106"/>
      <c r="F59" s="556" t="s">
        <v>1029</v>
      </c>
      <c r="G59" s="103"/>
      <c r="H59" s="256" t="s">
        <v>960</v>
      </c>
      <c r="I59" s="605">
        <v>3009</v>
      </c>
      <c r="J59" s="252"/>
      <c r="K59" s="253"/>
      <c r="L59" s="252"/>
      <c r="M59" s="253"/>
    </row>
    <row r="60" spans="1:21" ht="9" customHeight="1">
      <c r="A60" s="552"/>
      <c r="B60" s="553"/>
      <c r="C60" s="106"/>
      <c r="D60" s="550"/>
      <c r="E60" s="106"/>
      <c r="F60" s="550"/>
      <c r="G60" s="103"/>
      <c r="H60" s="257" t="s">
        <v>122</v>
      </c>
      <c r="I60" s="606"/>
      <c r="J60" s="254"/>
      <c r="K60" s="255"/>
      <c r="L60" s="254"/>
      <c r="M60" s="255"/>
    </row>
    <row r="61" spans="1:21" ht="9" customHeight="1">
      <c r="A61" s="552">
        <v>2</v>
      </c>
      <c r="B61" s="553" t="s">
        <v>1150</v>
      </c>
      <c r="C61" s="106"/>
      <c r="D61" s="550" t="s">
        <v>988</v>
      </c>
      <c r="E61" s="106"/>
      <c r="F61" s="550" t="s">
        <v>1030</v>
      </c>
      <c r="G61" s="103"/>
      <c r="H61" s="256" t="s">
        <v>111</v>
      </c>
      <c r="I61" s="542">
        <v>6078</v>
      </c>
      <c r="J61" s="252" t="s">
        <v>954</v>
      </c>
      <c r="K61" s="537">
        <v>1500</v>
      </c>
      <c r="L61" s="252"/>
      <c r="M61" s="253"/>
    </row>
    <row r="62" spans="1:21" ht="9" customHeight="1">
      <c r="A62" s="552"/>
      <c r="B62" s="553"/>
      <c r="C62" s="106"/>
      <c r="D62" s="550"/>
      <c r="E62" s="106"/>
      <c r="F62" s="550"/>
      <c r="G62" s="103"/>
      <c r="H62" s="257" t="s">
        <v>112</v>
      </c>
      <c r="I62" s="543"/>
      <c r="J62" s="254" t="s">
        <v>112</v>
      </c>
      <c r="K62" s="538"/>
      <c r="L62" s="254"/>
      <c r="M62" s="255"/>
    </row>
    <row r="63" spans="1:21" ht="9" customHeight="1">
      <c r="A63" s="552">
        <v>3</v>
      </c>
      <c r="B63" s="553" t="s">
        <v>1017</v>
      </c>
      <c r="C63" s="106"/>
      <c r="D63" s="550" t="s">
        <v>74</v>
      </c>
      <c r="E63" s="106"/>
      <c r="F63" s="550" t="s">
        <v>74</v>
      </c>
      <c r="G63" s="103"/>
      <c r="H63" s="256" t="s">
        <v>660</v>
      </c>
      <c r="I63" s="542">
        <v>2500</v>
      </c>
      <c r="J63" s="252" t="s">
        <v>661</v>
      </c>
      <c r="K63" s="537">
        <v>500</v>
      </c>
      <c r="L63" s="252" t="s">
        <v>572</v>
      </c>
      <c r="M63" s="537">
        <v>1500</v>
      </c>
    </row>
    <row r="64" spans="1:21" ht="9" customHeight="1">
      <c r="A64" s="552"/>
      <c r="B64" s="553"/>
      <c r="C64" s="106"/>
      <c r="D64" s="550"/>
      <c r="E64" s="106"/>
      <c r="F64" s="550"/>
      <c r="G64" s="103"/>
      <c r="H64" s="257" t="s">
        <v>678</v>
      </c>
      <c r="I64" s="543"/>
      <c r="J64" s="254" t="s">
        <v>666</v>
      </c>
      <c r="K64" s="538"/>
      <c r="L64" s="254" t="s">
        <v>668</v>
      </c>
      <c r="M64" s="538"/>
    </row>
    <row r="65" spans="1:13" ht="9" customHeight="1">
      <c r="A65" s="552">
        <v>4</v>
      </c>
      <c r="B65" s="553" t="s">
        <v>1151</v>
      </c>
      <c r="C65" s="106"/>
      <c r="D65" s="550" t="s">
        <v>1146</v>
      </c>
      <c r="E65" s="106"/>
      <c r="F65" s="550" t="s">
        <v>1146</v>
      </c>
      <c r="G65" s="102"/>
      <c r="H65" s="252" t="s">
        <v>1141</v>
      </c>
      <c r="I65" s="542">
        <v>1567</v>
      </c>
      <c r="J65" s="252"/>
      <c r="K65" s="253"/>
      <c r="L65" s="252"/>
      <c r="M65" s="253"/>
    </row>
    <row r="66" spans="1:13" ht="9" customHeight="1">
      <c r="A66" s="552"/>
      <c r="B66" s="553"/>
      <c r="C66" s="106"/>
      <c r="D66" s="550"/>
      <c r="E66" s="106"/>
      <c r="F66" s="550"/>
      <c r="G66" s="102"/>
      <c r="H66" s="254" t="s">
        <v>1142</v>
      </c>
      <c r="I66" s="543"/>
      <c r="J66" s="254"/>
      <c r="K66" s="255"/>
      <c r="L66" s="254"/>
      <c r="M66" s="255"/>
    </row>
    <row r="67" spans="1:13" ht="9" customHeight="1">
      <c r="A67" s="552">
        <v>5</v>
      </c>
      <c r="B67" s="553" t="s">
        <v>932</v>
      </c>
      <c r="C67" s="106"/>
      <c r="D67" s="550" t="s">
        <v>946</v>
      </c>
      <c r="E67" s="106"/>
      <c r="F67" s="550" t="s">
        <v>946</v>
      </c>
      <c r="G67" s="102"/>
      <c r="H67" s="252" t="s">
        <v>948</v>
      </c>
      <c r="I67" s="542">
        <v>1052</v>
      </c>
      <c r="J67" s="262"/>
      <c r="K67" s="537"/>
      <c r="L67" s="252"/>
      <c r="M67" s="253"/>
    </row>
    <row r="68" spans="1:13" ht="9" customHeight="1">
      <c r="A68" s="552"/>
      <c r="B68" s="553"/>
      <c r="C68" s="106"/>
      <c r="D68" s="550"/>
      <c r="E68" s="106"/>
      <c r="F68" s="550"/>
      <c r="G68" s="102"/>
      <c r="H68" s="254" t="s">
        <v>949</v>
      </c>
      <c r="I68" s="543"/>
      <c r="J68" s="263"/>
      <c r="K68" s="538"/>
      <c r="L68" s="254"/>
      <c r="M68" s="255"/>
    </row>
    <row r="69" spans="1:13" ht="9" customHeight="1">
      <c r="A69" s="552">
        <v>6</v>
      </c>
      <c r="B69" s="553" t="s">
        <v>933</v>
      </c>
      <c r="C69" s="106"/>
      <c r="D69" s="550" t="s">
        <v>95</v>
      </c>
      <c r="E69" s="106"/>
      <c r="F69" s="550" t="s">
        <v>95</v>
      </c>
      <c r="G69" s="102"/>
      <c r="H69" s="252" t="s">
        <v>151</v>
      </c>
      <c r="I69" s="542">
        <v>500</v>
      </c>
      <c r="J69" s="252"/>
      <c r="K69" s="253"/>
      <c r="L69" s="252"/>
      <c r="M69" s="253"/>
    </row>
    <row r="70" spans="1:13" ht="9" customHeight="1">
      <c r="A70" s="552"/>
      <c r="B70" s="553"/>
      <c r="C70" s="106"/>
      <c r="D70" s="550"/>
      <c r="E70" s="106"/>
      <c r="F70" s="550"/>
      <c r="G70" s="102"/>
      <c r="H70" s="254" t="s">
        <v>152</v>
      </c>
      <c r="I70" s="543"/>
      <c r="J70" s="254"/>
      <c r="K70" s="255"/>
      <c r="L70" s="254"/>
      <c r="M70" s="255"/>
    </row>
    <row r="71" spans="1:13" ht="9" customHeight="1">
      <c r="A71" s="552">
        <v>7</v>
      </c>
      <c r="B71" s="553" t="s">
        <v>1488</v>
      </c>
      <c r="C71" s="106"/>
      <c r="D71" s="550" t="s">
        <v>1489</v>
      </c>
      <c r="E71" s="106"/>
      <c r="F71" s="550" t="s">
        <v>1489</v>
      </c>
      <c r="G71" s="102"/>
      <c r="H71" s="252" t="s">
        <v>1524</v>
      </c>
      <c r="I71" s="542">
        <v>800</v>
      </c>
      <c r="J71" s="252" t="s">
        <v>1910</v>
      </c>
      <c r="K71" s="537">
        <v>300</v>
      </c>
      <c r="L71" s="252"/>
      <c r="M71" s="253"/>
    </row>
    <row r="72" spans="1:13" ht="9" customHeight="1">
      <c r="A72" s="552"/>
      <c r="B72" s="553"/>
      <c r="C72" s="106"/>
      <c r="D72" s="550"/>
      <c r="E72" s="106"/>
      <c r="F72" s="550"/>
      <c r="G72" s="102"/>
      <c r="H72" s="254" t="s">
        <v>1525</v>
      </c>
      <c r="I72" s="543"/>
      <c r="J72" s="254" t="s">
        <v>1909</v>
      </c>
      <c r="K72" s="538"/>
      <c r="L72" s="254"/>
      <c r="M72" s="255"/>
    </row>
    <row r="73" spans="1:13" ht="9" customHeight="1">
      <c r="A73" s="552">
        <v>8</v>
      </c>
      <c r="B73" s="553" t="s">
        <v>1314</v>
      </c>
      <c r="C73" s="106"/>
      <c r="D73" s="550" t="s">
        <v>92</v>
      </c>
      <c r="E73" s="106"/>
      <c r="F73" s="550" t="s">
        <v>92</v>
      </c>
      <c r="G73" s="103"/>
      <c r="H73" s="256" t="s">
        <v>149</v>
      </c>
      <c r="I73" s="542">
        <v>2500</v>
      </c>
      <c r="J73" s="252"/>
      <c r="K73" s="537"/>
      <c r="L73" s="252"/>
      <c r="M73" s="537"/>
    </row>
    <row r="74" spans="1:13" ht="9" customHeight="1">
      <c r="A74" s="552"/>
      <c r="B74" s="553"/>
      <c r="C74" s="106"/>
      <c r="D74" s="550"/>
      <c r="E74" s="106"/>
      <c r="F74" s="550"/>
      <c r="G74" s="103"/>
      <c r="H74" s="257" t="s">
        <v>150</v>
      </c>
      <c r="I74" s="543"/>
      <c r="J74" s="254"/>
      <c r="K74" s="538"/>
      <c r="L74" s="254"/>
      <c r="M74" s="538"/>
    </row>
    <row r="75" spans="1:13" ht="9" customHeight="1">
      <c r="A75" s="552">
        <v>9</v>
      </c>
      <c r="B75" s="553" t="s">
        <v>1477</v>
      </c>
      <c r="C75" s="106"/>
      <c r="D75" s="550" t="s">
        <v>1476</v>
      </c>
      <c r="E75" s="106"/>
      <c r="F75" s="550" t="s">
        <v>1476</v>
      </c>
      <c r="G75" s="102"/>
      <c r="H75" s="252" t="s">
        <v>1971</v>
      </c>
      <c r="I75" s="542">
        <v>299</v>
      </c>
      <c r="J75" s="252" t="s">
        <v>1973</v>
      </c>
      <c r="K75" s="537">
        <v>5500</v>
      </c>
      <c r="L75" s="252"/>
      <c r="M75" s="253"/>
    </row>
    <row r="76" spans="1:13" ht="9" customHeight="1">
      <c r="A76" s="552"/>
      <c r="B76" s="553"/>
      <c r="C76" s="106"/>
      <c r="D76" s="550"/>
      <c r="E76" s="106"/>
      <c r="F76" s="550"/>
      <c r="G76" s="102"/>
      <c r="H76" s="254" t="s">
        <v>1972</v>
      </c>
      <c r="I76" s="543"/>
      <c r="J76" s="254" t="s">
        <v>1974</v>
      </c>
      <c r="K76" s="538"/>
      <c r="L76" s="254"/>
      <c r="M76" s="255"/>
    </row>
    <row r="77" spans="1:13" ht="9" customHeight="1">
      <c r="A77" s="552">
        <v>10</v>
      </c>
      <c r="B77" s="553" t="s">
        <v>1487</v>
      </c>
      <c r="C77" s="106"/>
      <c r="D77" s="550" t="s">
        <v>983</v>
      </c>
      <c r="E77" s="106"/>
      <c r="F77" s="550" t="s">
        <v>77</v>
      </c>
      <c r="G77" s="102"/>
      <c r="H77" s="252" t="s">
        <v>1604</v>
      </c>
      <c r="I77" s="542">
        <v>5100</v>
      </c>
      <c r="J77" s="252" t="s">
        <v>102</v>
      </c>
      <c r="K77" s="537">
        <v>1500</v>
      </c>
      <c r="L77" s="252"/>
      <c r="M77" s="537"/>
    </row>
    <row r="78" spans="1:13" ht="9" customHeight="1">
      <c r="A78" s="552"/>
      <c r="B78" s="553"/>
      <c r="C78" s="106"/>
      <c r="D78" s="550"/>
      <c r="E78" s="106"/>
      <c r="F78" s="550"/>
      <c r="G78" s="102"/>
      <c r="H78" s="254" t="s">
        <v>103</v>
      </c>
      <c r="I78" s="543"/>
      <c r="J78" s="254" t="s">
        <v>104</v>
      </c>
      <c r="K78" s="538"/>
      <c r="L78" s="254"/>
      <c r="M78" s="538"/>
    </row>
    <row r="79" spans="1:13" ht="9" customHeight="1">
      <c r="A79" s="552">
        <v>11</v>
      </c>
      <c r="B79" s="553" t="s">
        <v>1041</v>
      </c>
      <c r="C79" s="106"/>
      <c r="D79" s="550" t="s">
        <v>96</v>
      </c>
      <c r="E79" s="106"/>
      <c r="F79" s="550" t="s">
        <v>96</v>
      </c>
      <c r="G79" s="103"/>
      <c r="H79" s="256" t="s">
        <v>145</v>
      </c>
      <c r="I79" s="542">
        <v>440</v>
      </c>
      <c r="J79" s="252" t="s">
        <v>683</v>
      </c>
      <c r="K79" s="537">
        <v>300</v>
      </c>
      <c r="L79" s="252"/>
      <c r="M79" s="537"/>
    </row>
    <row r="80" spans="1:13" ht="9" customHeight="1">
      <c r="A80" s="552"/>
      <c r="B80" s="553"/>
      <c r="C80" s="106"/>
      <c r="D80" s="550"/>
      <c r="E80" s="106"/>
      <c r="F80" s="550"/>
      <c r="G80" s="103"/>
      <c r="H80" s="257" t="s">
        <v>146</v>
      </c>
      <c r="I80" s="543"/>
      <c r="J80" s="254" t="s">
        <v>684</v>
      </c>
      <c r="K80" s="538"/>
      <c r="L80" s="254"/>
      <c r="M80" s="538"/>
    </row>
    <row r="81" spans="1:21" ht="9" customHeight="1">
      <c r="A81" s="552">
        <v>12</v>
      </c>
      <c r="B81" s="553" t="s">
        <v>1486</v>
      </c>
      <c r="C81" s="106"/>
      <c r="D81" s="550" t="s">
        <v>1936</v>
      </c>
      <c r="E81" s="106"/>
      <c r="F81" s="550" t="s">
        <v>1936</v>
      </c>
      <c r="G81" s="102"/>
      <c r="H81" s="252" t="s">
        <v>1982</v>
      </c>
      <c r="I81" s="542">
        <v>280</v>
      </c>
      <c r="J81" s="252" t="s">
        <v>1977</v>
      </c>
      <c r="K81" s="542">
        <v>3000</v>
      </c>
      <c r="L81" s="252" t="s">
        <v>1981</v>
      </c>
      <c r="M81" s="537">
        <v>500</v>
      </c>
    </row>
    <row r="82" spans="1:21" ht="9" customHeight="1">
      <c r="A82" s="552"/>
      <c r="B82" s="553"/>
      <c r="C82" s="106"/>
      <c r="D82" s="550"/>
      <c r="E82" s="106"/>
      <c r="F82" s="550"/>
      <c r="G82" s="102"/>
      <c r="H82" s="254" t="s">
        <v>1563</v>
      </c>
      <c r="I82" s="543"/>
      <c r="J82" s="254" t="s">
        <v>952</v>
      </c>
      <c r="K82" s="543"/>
      <c r="L82" s="254" t="s">
        <v>1689</v>
      </c>
      <c r="M82" s="538"/>
    </row>
    <row r="83" spans="1:21" ht="9" customHeight="1">
      <c r="A83" s="552">
        <v>13</v>
      </c>
      <c r="B83" s="553" t="s">
        <v>568</v>
      </c>
      <c r="C83" s="106"/>
      <c r="D83" s="550" t="s">
        <v>569</v>
      </c>
      <c r="E83" s="106"/>
      <c r="F83" s="550" t="s">
        <v>569</v>
      </c>
      <c r="G83" s="102"/>
      <c r="H83" s="252" t="s">
        <v>570</v>
      </c>
      <c r="I83" s="542">
        <v>500</v>
      </c>
      <c r="J83" s="252"/>
      <c r="K83" s="253"/>
      <c r="L83" s="252"/>
      <c r="M83" s="253"/>
    </row>
    <row r="84" spans="1:21" ht="9" customHeight="1">
      <c r="A84" s="552"/>
      <c r="B84" s="553"/>
      <c r="C84" s="106"/>
      <c r="D84" s="550"/>
      <c r="E84" s="106"/>
      <c r="F84" s="550"/>
      <c r="G84" s="102"/>
      <c r="H84" s="254" t="s">
        <v>571</v>
      </c>
      <c r="I84" s="543"/>
      <c r="J84" s="254"/>
      <c r="K84" s="255"/>
      <c r="L84" s="254"/>
      <c r="M84" s="255"/>
    </row>
    <row r="85" spans="1:21" ht="9" customHeight="1">
      <c r="A85" s="552">
        <v>14</v>
      </c>
      <c r="B85" s="553" t="s">
        <v>890</v>
      </c>
      <c r="C85" s="106"/>
      <c r="D85" s="550" t="s">
        <v>483</v>
      </c>
      <c r="E85" s="106"/>
      <c r="F85" s="550" t="s">
        <v>483</v>
      </c>
      <c r="G85" s="102"/>
      <c r="H85" s="252" t="s">
        <v>484</v>
      </c>
      <c r="I85" s="542">
        <v>300</v>
      </c>
      <c r="J85" s="252"/>
      <c r="K85" s="253"/>
      <c r="L85" s="252"/>
      <c r="M85" s="537"/>
    </row>
    <row r="86" spans="1:21" ht="9" customHeight="1">
      <c r="A86" s="552"/>
      <c r="B86" s="553"/>
      <c r="C86" s="106"/>
      <c r="D86" s="550"/>
      <c r="E86" s="106"/>
      <c r="F86" s="550"/>
      <c r="G86" s="102"/>
      <c r="H86" s="254" t="s">
        <v>485</v>
      </c>
      <c r="I86" s="543"/>
      <c r="J86" s="254"/>
      <c r="K86" s="255"/>
      <c r="L86" s="254"/>
      <c r="M86" s="538"/>
    </row>
    <row r="87" spans="1:21" ht="9" customHeight="1">
      <c r="A87" s="552">
        <v>15</v>
      </c>
      <c r="B87" s="553" t="s">
        <v>91</v>
      </c>
      <c r="C87" s="106"/>
      <c r="D87" s="550" t="s">
        <v>90</v>
      </c>
      <c r="E87" s="106"/>
      <c r="F87" s="550" t="s">
        <v>90</v>
      </c>
      <c r="G87" s="102"/>
      <c r="H87" s="252" t="s">
        <v>147</v>
      </c>
      <c r="I87" s="542">
        <v>500</v>
      </c>
      <c r="J87" s="252" t="s">
        <v>685</v>
      </c>
      <c r="K87" s="537">
        <v>300</v>
      </c>
      <c r="L87" s="252" t="s">
        <v>532</v>
      </c>
      <c r="M87" s="537">
        <v>1000</v>
      </c>
      <c r="O87" s="195"/>
      <c r="P87" s="584"/>
    </row>
    <row r="88" spans="1:21" ht="9" customHeight="1">
      <c r="A88" s="552"/>
      <c r="B88" s="553"/>
      <c r="C88" s="106"/>
      <c r="D88" s="550"/>
      <c r="E88" s="106"/>
      <c r="F88" s="550"/>
      <c r="G88" s="102"/>
      <c r="H88" s="254" t="s">
        <v>148</v>
      </c>
      <c r="I88" s="543"/>
      <c r="J88" s="254" t="s">
        <v>686</v>
      </c>
      <c r="K88" s="538"/>
      <c r="L88" s="254" t="s">
        <v>533</v>
      </c>
      <c r="M88" s="538"/>
      <c r="O88" s="195"/>
      <c r="P88" s="584"/>
    </row>
    <row r="89" spans="1:21" ht="9" customHeight="1">
      <c r="A89" s="552">
        <v>16</v>
      </c>
      <c r="B89" s="553" t="s">
        <v>989</v>
      </c>
      <c r="C89" s="106"/>
      <c r="D89" s="550" t="s">
        <v>990</v>
      </c>
      <c r="E89" s="106"/>
      <c r="F89" s="550" t="s">
        <v>990</v>
      </c>
      <c r="G89" s="102"/>
      <c r="H89" s="252" t="s">
        <v>1009</v>
      </c>
      <c r="I89" s="542">
        <v>700</v>
      </c>
      <c r="J89" s="252" t="s">
        <v>1011</v>
      </c>
      <c r="K89" s="537">
        <v>5675</v>
      </c>
      <c r="L89" s="252"/>
      <c r="M89" s="253"/>
    </row>
    <row r="90" spans="1:21" ht="9" customHeight="1" thickBot="1">
      <c r="A90" s="568"/>
      <c r="B90" s="569"/>
      <c r="C90" s="106"/>
      <c r="D90" s="551"/>
      <c r="E90" s="106"/>
      <c r="F90" s="551"/>
      <c r="G90" s="102"/>
      <c r="H90" s="254" t="s">
        <v>1010</v>
      </c>
      <c r="I90" s="543"/>
      <c r="J90" s="254" t="s">
        <v>1012</v>
      </c>
      <c r="K90" s="538"/>
      <c r="L90" s="254"/>
      <c r="M90" s="255"/>
    </row>
    <row r="91" spans="1:21" s="85" customFormat="1" ht="5.0999999999999996" customHeight="1" thickBot="1">
      <c r="A91" s="86"/>
      <c r="B91" s="106"/>
      <c r="C91" s="107"/>
      <c r="D91" s="105"/>
      <c r="E91" s="107"/>
      <c r="F91" s="105"/>
      <c r="G91" s="18"/>
      <c r="H91" s="258"/>
      <c r="I91" s="258"/>
      <c r="J91" s="258"/>
      <c r="K91" s="258"/>
      <c r="L91" s="258"/>
      <c r="M91" s="258"/>
      <c r="Q91" s="84"/>
      <c r="R91" s="84"/>
      <c r="S91" s="84"/>
      <c r="T91" s="84"/>
      <c r="U91" s="84"/>
    </row>
    <row r="92" spans="1:21" ht="9" customHeight="1">
      <c r="A92" s="547">
        <v>1</v>
      </c>
      <c r="B92" s="548" t="s">
        <v>1531</v>
      </c>
      <c r="C92" s="106"/>
      <c r="D92" s="549" t="s">
        <v>1539</v>
      </c>
      <c r="E92" s="106"/>
      <c r="F92" s="549" t="s">
        <v>1539</v>
      </c>
      <c r="G92" s="102"/>
      <c r="H92" s="252" t="s">
        <v>1570</v>
      </c>
      <c r="I92" s="542">
        <v>1130</v>
      </c>
      <c r="J92" s="252"/>
      <c r="K92" s="537"/>
      <c r="L92" s="252"/>
      <c r="M92" s="537"/>
      <c r="N92" s="84"/>
      <c r="O92" s="84"/>
      <c r="P92" s="84"/>
      <c r="Q92" s="84"/>
      <c r="R92" s="84"/>
      <c r="S92" s="84"/>
      <c r="T92" s="84"/>
      <c r="U92" s="84"/>
    </row>
    <row r="93" spans="1:21" ht="9" customHeight="1">
      <c r="A93" s="539"/>
      <c r="B93" s="540"/>
      <c r="C93" s="106"/>
      <c r="D93" s="541"/>
      <c r="E93" s="106"/>
      <c r="F93" s="541"/>
      <c r="G93" s="102"/>
      <c r="H93" s="254" t="s">
        <v>1556</v>
      </c>
      <c r="I93" s="543"/>
      <c r="J93" s="254"/>
      <c r="K93" s="538"/>
      <c r="L93" s="254"/>
      <c r="M93" s="538"/>
      <c r="N93" s="84"/>
      <c r="O93" s="84"/>
      <c r="P93" s="84"/>
      <c r="Q93" s="84"/>
      <c r="R93" s="84"/>
      <c r="S93" s="84"/>
      <c r="T93" s="84"/>
      <c r="U93" s="84"/>
    </row>
    <row r="94" spans="1:21" ht="9" customHeight="1">
      <c r="A94" s="539">
        <v>2</v>
      </c>
      <c r="B94" s="540" t="s">
        <v>1532</v>
      </c>
      <c r="C94" s="106"/>
      <c r="D94" s="541" t="s">
        <v>1540</v>
      </c>
      <c r="E94" s="106"/>
      <c r="F94" s="541" t="s">
        <v>1540</v>
      </c>
      <c r="G94" s="103"/>
      <c r="H94" s="256" t="s">
        <v>1597</v>
      </c>
      <c r="I94" s="605">
        <v>1498</v>
      </c>
      <c r="J94" s="252"/>
      <c r="K94" s="537"/>
      <c r="L94" s="252"/>
      <c r="M94" s="537"/>
    </row>
    <row r="95" spans="1:21" ht="9" customHeight="1">
      <c r="A95" s="539"/>
      <c r="B95" s="540"/>
      <c r="C95" s="106"/>
      <c r="D95" s="541"/>
      <c r="E95" s="106"/>
      <c r="F95" s="541"/>
      <c r="G95" s="103"/>
      <c r="H95" s="257" t="s">
        <v>1553</v>
      </c>
      <c r="I95" s="606"/>
      <c r="J95" s="254"/>
      <c r="K95" s="538"/>
      <c r="L95" s="254"/>
      <c r="M95" s="538"/>
    </row>
    <row r="96" spans="1:21" ht="9" customHeight="1">
      <c r="A96" s="539">
        <v>3</v>
      </c>
      <c r="B96" s="540" t="s">
        <v>1989</v>
      </c>
      <c r="C96" s="106"/>
      <c r="D96" s="541" t="s">
        <v>1541</v>
      </c>
      <c r="E96" s="106"/>
      <c r="F96" s="541" t="s">
        <v>1541</v>
      </c>
      <c r="G96" s="102"/>
      <c r="H96" s="252" t="s">
        <v>1568</v>
      </c>
      <c r="I96" s="542">
        <v>300</v>
      </c>
      <c r="J96" s="252" t="s">
        <v>1403</v>
      </c>
      <c r="K96" s="605">
        <v>700</v>
      </c>
      <c r="L96" s="252"/>
      <c r="M96" s="537"/>
      <c r="N96" s="84"/>
      <c r="O96" s="84"/>
      <c r="P96" s="84"/>
      <c r="Q96" s="84"/>
      <c r="R96" s="84"/>
      <c r="S96" s="84"/>
      <c r="T96" s="84"/>
      <c r="U96" s="84"/>
    </row>
    <row r="97" spans="1:21" ht="9" customHeight="1">
      <c r="A97" s="539"/>
      <c r="B97" s="540"/>
      <c r="C97" s="106"/>
      <c r="D97" s="541"/>
      <c r="E97" s="106"/>
      <c r="F97" s="541"/>
      <c r="G97" s="102"/>
      <c r="H97" s="254" t="s">
        <v>1567</v>
      </c>
      <c r="I97" s="543"/>
      <c r="J97" s="254" t="s">
        <v>1566</v>
      </c>
      <c r="K97" s="606"/>
      <c r="L97" s="254"/>
      <c r="M97" s="538"/>
      <c r="N97" s="84"/>
      <c r="O97" s="84"/>
      <c r="P97" s="84"/>
      <c r="Q97" s="84"/>
      <c r="R97" s="84"/>
      <c r="S97" s="84"/>
      <c r="T97" s="84"/>
      <c r="U97" s="84"/>
    </row>
    <row r="98" spans="1:21" ht="9" customHeight="1">
      <c r="A98" s="539">
        <v>4</v>
      </c>
      <c r="B98" s="540" t="s">
        <v>1533</v>
      </c>
      <c r="C98" s="106"/>
      <c r="D98" s="541" t="s">
        <v>699</v>
      </c>
      <c r="E98" s="106"/>
      <c r="F98" s="541" t="s">
        <v>699</v>
      </c>
      <c r="G98" s="102"/>
      <c r="H98" s="252" t="s">
        <v>1554</v>
      </c>
      <c r="I98" s="542">
        <v>500</v>
      </c>
      <c r="J98" s="252"/>
      <c r="K98" s="253"/>
      <c r="L98" s="252"/>
      <c r="M98" s="253"/>
      <c r="N98" s="84"/>
      <c r="O98" s="84"/>
      <c r="P98" s="84"/>
      <c r="Q98" s="84"/>
      <c r="R98" s="84"/>
      <c r="S98" s="84"/>
      <c r="T98" s="84"/>
      <c r="U98" s="84"/>
    </row>
    <row r="99" spans="1:21" ht="9" customHeight="1">
      <c r="A99" s="539"/>
      <c r="B99" s="540"/>
      <c r="C99" s="106"/>
      <c r="D99" s="541"/>
      <c r="E99" s="106"/>
      <c r="F99" s="541"/>
      <c r="G99" s="102"/>
      <c r="H99" s="254" t="s">
        <v>1555</v>
      </c>
      <c r="I99" s="543"/>
      <c r="J99" s="254"/>
      <c r="K99" s="255"/>
      <c r="L99" s="254"/>
      <c r="M99" s="255"/>
      <c r="N99" s="84"/>
      <c r="O99" s="84"/>
      <c r="P99" s="84"/>
      <c r="Q99" s="84"/>
      <c r="R99" s="84"/>
      <c r="S99" s="84"/>
      <c r="T99" s="84"/>
      <c r="U99" s="84"/>
    </row>
    <row r="100" spans="1:21" ht="9" customHeight="1">
      <c r="A100" s="539">
        <v>5</v>
      </c>
      <c r="B100" s="540" t="s">
        <v>1534</v>
      </c>
      <c r="C100" s="106"/>
      <c r="D100" s="541" t="s">
        <v>1542</v>
      </c>
      <c r="E100" s="106"/>
      <c r="F100" s="541" t="s">
        <v>1542</v>
      </c>
      <c r="G100" s="102"/>
      <c r="H100" s="252" t="s">
        <v>1967</v>
      </c>
      <c r="I100" s="542">
        <v>1991</v>
      </c>
      <c r="J100" s="252" t="s">
        <v>574</v>
      </c>
      <c r="K100" s="537">
        <v>350</v>
      </c>
      <c r="L100" s="252"/>
      <c r="M100" s="537"/>
      <c r="N100" s="84"/>
      <c r="O100" s="84"/>
      <c r="P100" s="84"/>
      <c r="Q100" s="84"/>
      <c r="R100" s="84"/>
      <c r="S100" s="84"/>
      <c r="T100" s="84"/>
      <c r="U100" s="84"/>
    </row>
    <row r="101" spans="1:21" ht="9" customHeight="1">
      <c r="A101" s="539"/>
      <c r="B101" s="540"/>
      <c r="C101" s="106"/>
      <c r="D101" s="541"/>
      <c r="E101" s="106"/>
      <c r="F101" s="541"/>
      <c r="G101" s="102"/>
      <c r="H101" s="254" t="s">
        <v>1968</v>
      </c>
      <c r="I101" s="543"/>
      <c r="J101" s="254" t="s">
        <v>1552</v>
      </c>
      <c r="K101" s="538"/>
      <c r="L101" s="254"/>
      <c r="M101" s="538"/>
      <c r="N101" s="84"/>
      <c r="O101" s="84"/>
      <c r="P101" s="84"/>
      <c r="Q101" s="84"/>
      <c r="R101" s="84"/>
      <c r="S101" s="84"/>
      <c r="T101" s="84"/>
      <c r="U101" s="84"/>
    </row>
    <row r="102" spans="1:21" ht="9" customHeight="1">
      <c r="A102" s="539">
        <v>6</v>
      </c>
      <c r="B102" s="540" t="s">
        <v>1970</v>
      </c>
      <c r="C102" s="106"/>
      <c r="D102" s="541" t="s">
        <v>1543</v>
      </c>
      <c r="E102" s="106"/>
      <c r="F102" s="541" t="s">
        <v>1543</v>
      </c>
      <c r="G102" s="102"/>
      <c r="H102" s="252" t="s">
        <v>1550</v>
      </c>
      <c r="I102" s="542">
        <v>450</v>
      </c>
      <c r="J102" s="252"/>
      <c r="K102" s="253"/>
      <c r="L102" s="252"/>
      <c r="M102" s="253"/>
    </row>
    <row r="103" spans="1:21" ht="9" customHeight="1">
      <c r="A103" s="539"/>
      <c r="B103" s="540"/>
      <c r="C103" s="106"/>
      <c r="D103" s="541"/>
      <c r="E103" s="106"/>
      <c r="F103" s="541"/>
      <c r="G103" s="102"/>
      <c r="H103" s="254" t="s">
        <v>1551</v>
      </c>
      <c r="I103" s="543"/>
      <c r="J103" s="254"/>
      <c r="K103" s="255"/>
      <c r="L103" s="254"/>
      <c r="M103" s="255"/>
    </row>
    <row r="104" spans="1:21" ht="9" customHeight="1">
      <c r="A104" s="539">
        <v>7</v>
      </c>
      <c r="B104" s="540" t="s">
        <v>1584</v>
      </c>
      <c r="C104" s="106"/>
      <c r="D104" s="541" t="s">
        <v>1544</v>
      </c>
      <c r="E104" s="106"/>
      <c r="F104" s="541" t="s">
        <v>1544</v>
      </c>
      <c r="G104" s="102"/>
      <c r="H104" s="252" t="s">
        <v>1562</v>
      </c>
      <c r="I104" s="542">
        <v>280</v>
      </c>
      <c r="J104" s="252"/>
      <c r="K104" s="253"/>
      <c r="L104" s="252"/>
      <c r="M104" s="253"/>
    </row>
    <row r="105" spans="1:21" ht="9" customHeight="1">
      <c r="A105" s="539"/>
      <c r="B105" s="540"/>
      <c r="C105" s="106"/>
      <c r="D105" s="541"/>
      <c r="E105" s="106"/>
      <c r="F105" s="541"/>
      <c r="G105" s="102"/>
      <c r="H105" s="254" t="s">
        <v>1563</v>
      </c>
      <c r="I105" s="543"/>
      <c r="J105" s="254"/>
      <c r="K105" s="255"/>
      <c r="L105" s="254"/>
      <c r="M105" s="255"/>
    </row>
    <row r="106" spans="1:21" ht="9" customHeight="1">
      <c r="A106" s="539">
        <v>8</v>
      </c>
      <c r="B106" s="540" t="s">
        <v>1992</v>
      </c>
      <c r="C106" s="106"/>
      <c r="D106" s="541" t="s">
        <v>1545</v>
      </c>
      <c r="E106" s="106"/>
      <c r="F106" s="541" t="s">
        <v>1545</v>
      </c>
      <c r="G106" s="103"/>
      <c r="H106" s="256" t="s">
        <v>1564</v>
      </c>
      <c r="I106" s="542">
        <v>533</v>
      </c>
      <c r="J106" s="256"/>
      <c r="K106" s="253"/>
      <c r="L106" s="256"/>
      <c r="M106" s="253"/>
      <c r="N106" s="84"/>
      <c r="O106" s="84"/>
      <c r="P106" s="84"/>
      <c r="Q106" s="84"/>
      <c r="R106" s="84"/>
      <c r="S106" s="84"/>
      <c r="T106" s="84"/>
      <c r="U106" s="84"/>
    </row>
    <row r="107" spans="1:21" ht="9" customHeight="1">
      <c r="A107" s="539"/>
      <c r="B107" s="540"/>
      <c r="C107" s="106"/>
      <c r="D107" s="541"/>
      <c r="E107" s="106"/>
      <c r="F107" s="541"/>
      <c r="G107" s="103"/>
      <c r="H107" s="257" t="s">
        <v>1565</v>
      </c>
      <c r="I107" s="543"/>
      <c r="J107" s="257"/>
      <c r="K107" s="255"/>
      <c r="L107" s="257"/>
      <c r="M107" s="255"/>
      <c r="N107" s="84"/>
      <c r="O107" s="84"/>
      <c r="P107" s="84"/>
      <c r="Q107" s="84"/>
      <c r="R107" s="84"/>
      <c r="S107" s="84"/>
      <c r="T107" s="84"/>
      <c r="U107" s="84"/>
    </row>
    <row r="108" spans="1:21" ht="9" customHeight="1">
      <c r="A108" s="539">
        <v>9</v>
      </c>
      <c r="B108" s="540" t="s">
        <v>1535</v>
      </c>
      <c r="C108" s="106"/>
      <c r="D108" s="541" t="s">
        <v>1546</v>
      </c>
      <c r="E108" s="106"/>
      <c r="F108" s="541" t="s">
        <v>1546</v>
      </c>
      <c r="G108" s="102"/>
      <c r="H108" s="252" t="s">
        <v>1569</v>
      </c>
      <c r="I108" s="542">
        <v>300</v>
      </c>
      <c r="J108" s="252"/>
      <c r="K108" s="537"/>
      <c r="L108" s="252"/>
      <c r="M108" s="537"/>
      <c r="N108" s="84"/>
      <c r="O108" s="84"/>
      <c r="P108" s="84"/>
      <c r="Q108" s="84"/>
      <c r="R108" s="84"/>
      <c r="S108" s="84"/>
      <c r="T108" s="84"/>
      <c r="U108" s="84"/>
    </row>
    <row r="109" spans="1:21" ht="9" customHeight="1">
      <c r="A109" s="539"/>
      <c r="B109" s="540"/>
      <c r="C109" s="106"/>
      <c r="D109" s="541"/>
      <c r="E109" s="106"/>
      <c r="F109" s="541"/>
      <c r="G109" s="102"/>
      <c r="H109" s="254" t="s">
        <v>1557</v>
      </c>
      <c r="I109" s="543"/>
      <c r="J109" s="254"/>
      <c r="K109" s="538"/>
      <c r="L109" s="254"/>
      <c r="M109" s="538"/>
    </row>
    <row r="110" spans="1:21" ht="9" customHeight="1">
      <c r="A110" s="539">
        <v>10</v>
      </c>
      <c r="B110" s="540" t="s">
        <v>1536</v>
      </c>
      <c r="C110" s="106"/>
      <c r="D110" s="541" t="s">
        <v>1547</v>
      </c>
      <c r="E110" s="106"/>
      <c r="F110" s="541" t="s">
        <v>1547</v>
      </c>
      <c r="G110" s="102"/>
      <c r="H110" s="252" t="s">
        <v>1560</v>
      </c>
      <c r="I110" s="542">
        <v>1997</v>
      </c>
      <c r="J110" s="252"/>
      <c r="K110" s="537"/>
      <c r="L110" s="252"/>
      <c r="M110" s="537"/>
    </row>
    <row r="111" spans="1:21" ht="9" customHeight="1">
      <c r="A111" s="539"/>
      <c r="B111" s="540"/>
      <c r="C111" s="106"/>
      <c r="D111" s="541"/>
      <c r="E111" s="106"/>
      <c r="F111" s="541"/>
      <c r="G111" s="102"/>
      <c r="H111" s="254" t="s">
        <v>1561</v>
      </c>
      <c r="I111" s="543"/>
      <c r="J111" s="254"/>
      <c r="K111" s="538"/>
      <c r="L111" s="254"/>
      <c r="M111" s="538"/>
    </row>
    <row r="112" spans="1:21" ht="9" customHeight="1">
      <c r="A112" s="539">
        <v>11</v>
      </c>
      <c r="B112" s="540" t="s">
        <v>1537</v>
      </c>
      <c r="C112" s="106"/>
      <c r="D112" s="541" t="s">
        <v>1548</v>
      </c>
      <c r="E112" s="106"/>
      <c r="F112" s="541" t="s">
        <v>1548</v>
      </c>
      <c r="G112" s="103"/>
      <c r="H112" s="256" t="s">
        <v>1558</v>
      </c>
      <c r="I112" s="542">
        <v>300</v>
      </c>
      <c r="J112" s="252"/>
      <c r="K112" s="253"/>
      <c r="L112" s="252"/>
      <c r="M112" s="253"/>
    </row>
    <row r="113" spans="1:21" ht="9" customHeight="1">
      <c r="A113" s="539"/>
      <c r="B113" s="540"/>
      <c r="C113" s="106"/>
      <c r="D113" s="541"/>
      <c r="E113" s="106"/>
      <c r="F113" s="541"/>
      <c r="G113" s="103"/>
      <c r="H113" s="257" t="s">
        <v>1559</v>
      </c>
      <c r="I113" s="543"/>
      <c r="J113" s="254"/>
      <c r="K113" s="255"/>
      <c r="L113" s="254"/>
      <c r="M113" s="255"/>
    </row>
    <row r="114" spans="1:21" ht="9" customHeight="1">
      <c r="A114" s="539">
        <v>12</v>
      </c>
      <c r="B114" s="540" t="s">
        <v>1538</v>
      </c>
      <c r="C114" s="106"/>
      <c r="D114" s="541" t="s">
        <v>1549</v>
      </c>
      <c r="E114" s="106"/>
      <c r="F114" s="541" t="s">
        <v>1549</v>
      </c>
      <c r="G114" s="102"/>
      <c r="H114" s="252" t="s">
        <v>1600</v>
      </c>
      <c r="I114" s="542">
        <v>250</v>
      </c>
      <c r="J114" s="252" t="s">
        <v>1598</v>
      </c>
      <c r="K114" s="537">
        <v>600</v>
      </c>
      <c r="L114" s="252"/>
      <c r="M114" s="253"/>
    </row>
    <row r="115" spans="1:21" ht="9" customHeight="1" thickBot="1">
      <c r="A115" s="544"/>
      <c r="B115" s="545"/>
      <c r="C115" s="106"/>
      <c r="D115" s="546"/>
      <c r="E115" s="106"/>
      <c r="F115" s="546"/>
      <c r="G115" s="102"/>
      <c r="H115" s="254" t="s">
        <v>1990</v>
      </c>
      <c r="I115" s="543"/>
      <c r="J115" s="254" t="s">
        <v>1599</v>
      </c>
      <c r="K115" s="538"/>
      <c r="L115" s="254"/>
      <c r="M115" s="255"/>
    </row>
    <row r="116" spans="1:21" ht="5.0999999999999996" customHeight="1" thickBot="1">
      <c r="A116" s="87"/>
      <c r="B116" s="88"/>
      <c r="C116" s="85"/>
      <c r="D116" s="89"/>
      <c r="E116" s="85"/>
      <c r="F116" s="89"/>
      <c r="G116" s="89"/>
      <c r="H116" s="89"/>
      <c r="I116" s="90"/>
      <c r="J116" s="89"/>
      <c r="K116" s="91"/>
      <c r="L116" s="89"/>
      <c r="M116" s="91"/>
    </row>
    <row r="117" spans="1:21" ht="24.95" customHeight="1" thickBot="1">
      <c r="A117" s="572" t="s">
        <v>478</v>
      </c>
      <c r="B117" s="573"/>
      <c r="C117" s="573"/>
      <c r="D117" s="573"/>
      <c r="E117" s="573"/>
      <c r="F117" s="573"/>
      <c r="G117" s="573"/>
      <c r="H117" s="573"/>
      <c r="I117" s="573"/>
      <c r="J117" s="573"/>
      <c r="K117" s="573"/>
      <c r="L117" s="573"/>
      <c r="M117" s="574"/>
    </row>
    <row r="118" spans="1:21" ht="5.0999999999999996" customHeight="1"/>
    <row r="121" spans="1:21" hidden="1"/>
    <row r="122" spans="1:21" hidden="1"/>
    <row r="123" spans="1:21" hidden="1"/>
    <row r="124" spans="1:21" ht="12" hidden="1" customHeight="1">
      <c r="A124" s="559">
        <v>6</v>
      </c>
      <c r="B124" s="566" t="s">
        <v>1119</v>
      </c>
      <c r="C124" s="106"/>
      <c r="D124" s="567" t="s">
        <v>71</v>
      </c>
      <c r="E124" s="106"/>
      <c r="F124" s="567" t="s">
        <v>71</v>
      </c>
      <c r="G124" s="102"/>
      <c r="H124" s="111" t="s">
        <v>109</v>
      </c>
      <c r="I124" s="557">
        <v>3112</v>
      </c>
      <c r="J124" s="111"/>
      <c r="K124" s="167"/>
      <c r="L124" s="111"/>
      <c r="M124" s="167"/>
      <c r="N124" s="84"/>
      <c r="O124" s="84"/>
      <c r="P124" s="84"/>
      <c r="Q124" s="84"/>
      <c r="R124" s="84"/>
      <c r="S124" s="84"/>
      <c r="T124" s="84"/>
      <c r="U124" s="84"/>
    </row>
    <row r="125" spans="1:21" ht="12" hidden="1" customHeight="1" thickBot="1">
      <c r="A125" s="559"/>
      <c r="B125" s="566"/>
      <c r="C125" s="106"/>
      <c r="D125" s="567"/>
      <c r="E125" s="106"/>
      <c r="F125" s="567"/>
      <c r="G125" s="102"/>
      <c r="H125" s="112" t="s">
        <v>110</v>
      </c>
      <c r="I125" s="558"/>
      <c r="J125" s="112"/>
      <c r="K125" s="168"/>
      <c r="L125" s="112"/>
      <c r="M125" s="168"/>
      <c r="N125" s="84"/>
      <c r="O125" s="84"/>
      <c r="P125" s="84"/>
      <c r="Q125" s="84"/>
      <c r="R125" s="84"/>
      <c r="S125" s="84"/>
      <c r="T125" s="84"/>
      <c r="U125" s="84"/>
    </row>
    <row r="126" spans="1:21" ht="12" hidden="1" customHeight="1">
      <c r="A126" s="554">
        <v>1</v>
      </c>
      <c r="B126" s="555" t="s">
        <v>1153</v>
      </c>
      <c r="C126" s="106"/>
      <c r="D126" s="556" t="s">
        <v>1145</v>
      </c>
      <c r="E126" s="106"/>
      <c r="F126" s="556" t="s">
        <v>1145</v>
      </c>
      <c r="G126" s="102"/>
      <c r="H126" s="111" t="s">
        <v>1143</v>
      </c>
      <c r="I126" s="557">
        <v>515</v>
      </c>
      <c r="J126" s="111"/>
      <c r="K126" s="167"/>
      <c r="L126" s="111"/>
      <c r="M126" s="167"/>
    </row>
    <row r="127" spans="1:21" ht="12" hidden="1" customHeight="1">
      <c r="A127" s="552"/>
      <c r="B127" s="553"/>
      <c r="C127" s="106"/>
      <c r="D127" s="550"/>
      <c r="E127" s="106"/>
      <c r="F127" s="550"/>
      <c r="G127" s="102"/>
      <c r="H127" s="112" t="s">
        <v>1144</v>
      </c>
      <c r="I127" s="558"/>
      <c r="J127" s="112"/>
      <c r="K127" s="168"/>
      <c r="L127" s="112"/>
      <c r="M127" s="168"/>
    </row>
    <row r="128" spans="1:21" hidden="1"/>
    <row r="129" spans="1:21" hidden="1"/>
    <row r="130" spans="1:21" ht="12" hidden="1" customHeight="1" thickBot="1">
      <c r="A130" s="560">
        <v>2</v>
      </c>
      <c r="B130" s="561" t="s">
        <v>88</v>
      </c>
      <c r="C130" s="106"/>
      <c r="D130" s="562" t="s">
        <v>87</v>
      </c>
      <c r="E130" s="106"/>
      <c r="F130" s="562" t="s">
        <v>87</v>
      </c>
      <c r="G130" s="102"/>
      <c r="H130" s="173" t="s">
        <v>139</v>
      </c>
      <c r="I130" s="557">
        <v>3164</v>
      </c>
      <c r="J130" s="111"/>
      <c r="K130" s="167"/>
      <c r="L130" s="111"/>
      <c r="M130" s="167"/>
      <c r="N130" s="84"/>
      <c r="O130" s="84"/>
      <c r="P130" s="84"/>
      <c r="Q130" s="84"/>
      <c r="R130" s="84"/>
      <c r="S130" s="84"/>
      <c r="T130" s="84"/>
      <c r="U130" s="84"/>
    </row>
    <row r="131" spans="1:21" ht="12" hidden="1" customHeight="1">
      <c r="A131" s="560"/>
      <c r="B131" s="561"/>
      <c r="C131" s="106"/>
      <c r="D131" s="562"/>
      <c r="E131" s="106"/>
      <c r="F131" s="562"/>
      <c r="G131" s="102"/>
      <c r="H131" s="174" t="s">
        <v>140</v>
      </c>
      <c r="I131" s="558"/>
      <c r="J131" s="112"/>
      <c r="K131" s="168"/>
      <c r="L131" s="112"/>
      <c r="M131" s="168"/>
      <c r="N131" s="84"/>
      <c r="O131" s="84"/>
      <c r="P131" s="84"/>
      <c r="Q131" s="84"/>
      <c r="R131" s="84"/>
      <c r="S131" s="84"/>
      <c r="T131" s="84"/>
      <c r="U131" s="84"/>
    </row>
    <row r="132" spans="1:21" ht="12" hidden="1" customHeight="1">
      <c r="A132" s="552">
        <v>2</v>
      </c>
      <c r="B132" s="553" t="s">
        <v>931</v>
      </c>
      <c r="C132" s="106"/>
      <c r="D132" s="550" t="s">
        <v>699</v>
      </c>
      <c r="E132" s="106"/>
      <c r="F132" s="550" t="s">
        <v>699</v>
      </c>
      <c r="G132" s="103"/>
      <c r="H132" s="171" t="s">
        <v>700</v>
      </c>
      <c r="I132" s="557">
        <v>500</v>
      </c>
      <c r="J132" s="113"/>
      <c r="K132" s="167"/>
      <c r="L132" s="113"/>
      <c r="M132" s="167"/>
    </row>
    <row r="133" spans="1:21" ht="12" hidden="1" customHeight="1">
      <c r="A133" s="552"/>
      <c r="B133" s="553"/>
      <c r="C133" s="106"/>
      <c r="D133" s="550"/>
      <c r="E133" s="106"/>
      <c r="F133" s="550"/>
      <c r="G133" s="103"/>
      <c r="H133" s="172" t="s">
        <v>701</v>
      </c>
      <c r="I133" s="558"/>
      <c r="J133" s="114"/>
      <c r="K133" s="168"/>
      <c r="L133" s="114"/>
      <c r="M133" s="168"/>
    </row>
    <row r="134" spans="1:21" ht="12" hidden="1" customHeight="1">
      <c r="A134" s="552">
        <v>7</v>
      </c>
      <c r="B134" s="553" t="s">
        <v>94</v>
      </c>
      <c r="C134" s="106"/>
      <c r="D134" s="550" t="s">
        <v>93</v>
      </c>
      <c r="E134" s="106"/>
      <c r="F134" s="550" t="s">
        <v>93</v>
      </c>
      <c r="G134" s="102"/>
      <c r="H134" s="173" t="s">
        <v>1040</v>
      </c>
      <c r="I134" s="557">
        <v>600</v>
      </c>
      <c r="J134" s="111" t="s">
        <v>143</v>
      </c>
      <c r="K134" s="570">
        <v>299</v>
      </c>
      <c r="L134" s="111" t="s">
        <v>214</v>
      </c>
      <c r="M134" s="570" t="s">
        <v>215</v>
      </c>
    </row>
    <row r="135" spans="1:21" ht="12" hidden="1" customHeight="1">
      <c r="A135" s="552"/>
      <c r="B135" s="553"/>
      <c r="C135" s="106"/>
      <c r="D135" s="550"/>
      <c r="E135" s="106"/>
      <c r="F135" s="550"/>
      <c r="G135" s="102"/>
      <c r="H135" s="174" t="s">
        <v>955</v>
      </c>
      <c r="I135" s="558"/>
      <c r="J135" s="112" t="s">
        <v>144</v>
      </c>
      <c r="K135" s="571"/>
      <c r="L135" s="112" t="s">
        <v>667</v>
      </c>
      <c r="M135" s="571"/>
    </row>
    <row r="136" spans="1:21" ht="12" hidden="1" customHeight="1">
      <c r="A136" s="552">
        <v>14</v>
      </c>
      <c r="B136" s="553" t="s">
        <v>573</v>
      </c>
      <c r="C136" s="106"/>
      <c r="D136" s="575" t="s">
        <v>579</v>
      </c>
      <c r="E136" s="106"/>
      <c r="F136" s="575" t="s">
        <v>579</v>
      </c>
      <c r="G136" s="102"/>
      <c r="H136" s="111" t="s">
        <v>574</v>
      </c>
      <c r="I136" s="167"/>
      <c r="J136" s="111"/>
      <c r="K136" s="167"/>
      <c r="L136" s="111"/>
      <c r="M136" s="167"/>
    </row>
    <row r="137" spans="1:21" ht="12" hidden="1" customHeight="1">
      <c r="A137" s="552"/>
      <c r="B137" s="553"/>
      <c r="C137" s="106"/>
      <c r="D137" s="576"/>
      <c r="E137" s="106"/>
      <c r="F137" s="576"/>
      <c r="G137" s="102"/>
      <c r="H137" s="112" t="s">
        <v>653</v>
      </c>
      <c r="I137" s="168"/>
      <c r="J137" s="112"/>
      <c r="K137" s="168"/>
      <c r="L137" s="112"/>
      <c r="M137" s="168"/>
    </row>
    <row r="138" spans="1:21" ht="12" hidden="1" customHeight="1">
      <c r="A138" s="552">
        <v>16</v>
      </c>
      <c r="B138" s="553" t="s">
        <v>514</v>
      </c>
      <c r="C138" s="106"/>
      <c r="D138" s="575" t="s">
        <v>89</v>
      </c>
      <c r="E138" s="106"/>
      <c r="F138" s="575" t="s">
        <v>89</v>
      </c>
      <c r="G138" s="102"/>
      <c r="H138" s="111" t="s">
        <v>141</v>
      </c>
      <c r="I138" s="570">
        <v>700</v>
      </c>
      <c r="J138" s="111" t="s">
        <v>687</v>
      </c>
      <c r="K138" s="570">
        <v>300</v>
      </c>
      <c r="L138" s="111"/>
      <c r="M138" s="167"/>
    </row>
    <row r="139" spans="1:21" ht="9.9499999999999993" hidden="1" customHeight="1">
      <c r="A139" s="568"/>
      <c r="B139" s="569"/>
      <c r="C139" s="106"/>
      <c r="D139" s="577"/>
      <c r="E139" s="106"/>
      <c r="F139" s="577"/>
      <c r="G139" s="102"/>
      <c r="H139" s="112" t="s">
        <v>142</v>
      </c>
      <c r="I139" s="571"/>
      <c r="J139" s="112" t="s">
        <v>688</v>
      </c>
      <c r="K139" s="571"/>
      <c r="L139" s="112"/>
      <c r="M139" s="168"/>
    </row>
    <row r="140" spans="1:21" ht="12" hidden="1" customHeight="1">
      <c r="A140" s="552">
        <v>12</v>
      </c>
      <c r="B140" s="553" t="s">
        <v>480</v>
      </c>
      <c r="C140" s="106"/>
      <c r="D140" s="550" t="s">
        <v>479</v>
      </c>
      <c r="E140" s="106"/>
      <c r="F140" s="550" t="s">
        <v>479</v>
      </c>
      <c r="G140" s="102"/>
      <c r="H140" s="173" t="s">
        <v>481</v>
      </c>
      <c r="I140" s="557">
        <v>300</v>
      </c>
      <c r="J140" s="111" t="s">
        <v>681</v>
      </c>
      <c r="K140" s="570">
        <v>300</v>
      </c>
      <c r="L140" s="111"/>
      <c r="M140" s="570"/>
    </row>
    <row r="141" spans="1:21" ht="12" hidden="1" customHeight="1">
      <c r="A141" s="552"/>
      <c r="B141" s="553"/>
      <c r="C141" s="106"/>
      <c r="D141" s="550"/>
      <c r="E141" s="106"/>
      <c r="F141" s="550"/>
      <c r="G141" s="102"/>
      <c r="H141" s="174" t="s">
        <v>482</v>
      </c>
      <c r="I141" s="558"/>
      <c r="J141" s="112" t="s">
        <v>682</v>
      </c>
      <c r="K141" s="571"/>
      <c r="L141" s="112"/>
      <c r="M141" s="571"/>
    </row>
    <row r="142" spans="1:21">
      <c r="A142" s="87"/>
      <c r="B142" s="84"/>
      <c r="C142" s="85"/>
      <c r="D142" s="109"/>
      <c r="E142" s="85"/>
      <c r="F142" s="109"/>
      <c r="G142" s="84"/>
      <c r="H142" s="84"/>
      <c r="I142" s="84"/>
      <c r="J142" s="84"/>
      <c r="K142" s="84"/>
      <c r="L142" s="84"/>
      <c r="M142" s="84"/>
    </row>
    <row r="143" spans="1:21">
      <c r="A143" s="87"/>
      <c r="B143" s="84"/>
      <c r="C143" s="85"/>
      <c r="D143" s="109"/>
      <c r="E143" s="85"/>
      <c r="F143" s="109"/>
      <c r="G143" s="84"/>
      <c r="H143" s="84"/>
      <c r="I143" s="84"/>
      <c r="J143" s="84"/>
      <c r="K143" s="84"/>
      <c r="L143" s="84"/>
      <c r="M143" s="84"/>
    </row>
  </sheetData>
  <sheetProtection algorithmName="SHA-512" hashValue="FCeq3SK03nQRWECXPP7oFM9EWbGM8z273RyeVX+0jbrlyJ5rP6hUAAIGVWHpbZBf5FqULNORHKQQANIC9uBdDQ==" saltValue="fjeKwNXH0L8RhNzJZId/jQ==" spinCount="100000" sheet="1" selectLockedCells="1"/>
  <mergeCells count="374">
    <mergeCell ref="M96:M97"/>
    <mergeCell ref="K96:K97"/>
    <mergeCell ref="P87:P88"/>
    <mergeCell ref="A1:M1"/>
    <mergeCell ref="A3:B3"/>
    <mergeCell ref="A21:A22"/>
    <mergeCell ref="B21:B22"/>
    <mergeCell ref="F21:F22"/>
    <mergeCell ref="I21:I22"/>
    <mergeCell ref="D21:D22"/>
    <mergeCell ref="A5:A6"/>
    <mergeCell ref="B5:B6"/>
    <mergeCell ref="D5:D6"/>
    <mergeCell ref="F5:F6"/>
    <mergeCell ref="I5:I6"/>
    <mergeCell ref="K5:K6"/>
    <mergeCell ref="M5:M6"/>
    <mergeCell ref="A7:A8"/>
    <mergeCell ref="B7:B8"/>
    <mergeCell ref="D7:D8"/>
    <mergeCell ref="F7:F8"/>
    <mergeCell ref="I7:I8"/>
    <mergeCell ref="K7:K8"/>
    <mergeCell ref="M7:M8"/>
    <mergeCell ref="M50:M51"/>
    <mergeCell ref="A34:A35"/>
    <mergeCell ref="B34:B35"/>
    <mergeCell ref="F34:F35"/>
    <mergeCell ref="I34:I35"/>
    <mergeCell ref="K34:K35"/>
    <mergeCell ref="M34:M35"/>
    <mergeCell ref="A31:A32"/>
    <mergeCell ref="B31:B32"/>
    <mergeCell ref="F31:F32"/>
    <mergeCell ref="I31:I32"/>
    <mergeCell ref="D31:D32"/>
    <mergeCell ref="D34:D35"/>
    <mergeCell ref="K31:K32"/>
    <mergeCell ref="I48:I49"/>
    <mergeCell ref="A38:A39"/>
    <mergeCell ref="B38:B39"/>
    <mergeCell ref="F38:F39"/>
    <mergeCell ref="I38:I39"/>
    <mergeCell ref="M42:M43"/>
    <mergeCell ref="A44:A45"/>
    <mergeCell ref="B44:B45"/>
    <mergeCell ref="D44:D45"/>
    <mergeCell ref="F44:F45"/>
    <mergeCell ref="I44:I45"/>
    <mergeCell ref="A46:A47"/>
    <mergeCell ref="B46:B47"/>
    <mergeCell ref="D46:D47"/>
    <mergeCell ref="F46:F47"/>
    <mergeCell ref="I46:I47"/>
    <mergeCell ref="A42:A43"/>
    <mergeCell ref="B42:B43"/>
    <mergeCell ref="D42:D43"/>
    <mergeCell ref="F42:F43"/>
    <mergeCell ref="I42:I43"/>
    <mergeCell ref="F67:F68"/>
    <mergeCell ref="I67:I68"/>
    <mergeCell ref="A71:A72"/>
    <mergeCell ref="B71:B72"/>
    <mergeCell ref="D71:D72"/>
    <mergeCell ref="F71:F72"/>
    <mergeCell ref="I71:I72"/>
    <mergeCell ref="F54:F55"/>
    <mergeCell ref="I54:I55"/>
    <mergeCell ref="D54:D55"/>
    <mergeCell ref="A61:A62"/>
    <mergeCell ref="B61:B62"/>
    <mergeCell ref="F61:F62"/>
    <mergeCell ref="I61:I62"/>
    <mergeCell ref="F19:F20"/>
    <mergeCell ref="I19:I20"/>
    <mergeCell ref="A36:A37"/>
    <mergeCell ref="B36:B37"/>
    <mergeCell ref="D36:D37"/>
    <mergeCell ref="F36:F37"/>
    <mergeCell ref="I36:I37"/>
    <mergeCell ref="A130:A131"/>
    <mergeCell ref="B130:B131"/>
    <mergeCell ref="D130:D131"/>
    <mergeCell ref="A77:A78"/>
    <mergeCell ref="B77:B78"/>
    <mergeCell ref="F77:F78"/>
    <mergeCell ref="I77:I78"/>
    <mergeCell ref="D61:D62"/>
    <mergeCell ref="D77:D78"/>
    <mergeCell ref="A65:A66"/>
    <mergeCell ref="B65:B66"/>
    <mergeCell ref="D65:D66"/>
    <mergeCell ref="F65:F66"/>
    <mergeCell ref="I65:I66"/>
    <mergeCell ref="A67:A68"/>
    <mergeCell ref="B67:B68"/>
    <mergeCell ref="D67:D68"/>
    <mergeCell ref="B138:B139"/>
    <mergeCell ref="F138:F139"/>
    <mergeCell ref="I138:I139"/>
    <mergeCell ref="K138:K139"/>
    <mergeCell ref="A136:A137"/>
    <mergeCell ref="B136:B137"/>
    <mergeCell ref="F136:F137"/>
    <mergeCell ref="B15:B16"/>
    <mergeCell ref="D15:D16"/>
    <mergeCell ref="F15:F16"/>
    <mergeCell ref="I15:I16"/>
    <mergeCell ref="A69:A70"/>
    <mergeCell ref="B134:B135"/>
    <mergeCell ref="D134:D135"/>
    <mergeCell ref="F134:F135"/>
    <mergeCell ref="I134:I135"/>
    <mergeCell ref="F130:F131"/>
    <mergeCell ref="I130:I131"/>
    <mergeCell ref="A87:A88"/>
    <mergeCell ref="D87:D88"/>
    <mergeCell ref="I17:I18"/>
    <mergeCell ref="A19:A20"/>
    <mergeCell ref="B19:B20"/>
    <mergeCell ref="D19:D20"/>
    <mergeCell ref="I132:I133"/>
    <mergeCell ref="F87:F88"/>
    <mergeCell ref="I87:I88"/>
    <mergeCell ref="A89:A90"/>
    <mergeCell ref="B89:B90"/>
    <mergeCell ref="K140:K141"/>
    <mergeCell ref="M140:M141"/>
    <mergeCell ref="A134:A135"/>
    <mergeCell ref="B87:B88"/>
    <mergeCell ref="A140:A141"/>
    <mergeCell ref="B140:B141"/>
    <mergeCell ref="D140:D141"/>
    <mergeCell ref="F140:F141"/>
    <mergeCell ref="I140:I141"/>
    <mergeCell ref="A117:M117"/>
    <mergeCell ref="A132:A133"/>
    <mergeCell ref="B132:B133"/>
    <mergeCell ref="D132:D133"/>
    <mergeCell ref="F132:F133"/>
    <mergeCell ref="K134:K135"/>
    <mergeCell ref="M134:M135"/>
    <mergeCell ref="D136:D137"/>
    <mergeCell ref="D138:D139"/>
    <mergeCell ref="A138:A139"/>
    <mergeCell ref="F9:F10"/>
    <mergeCell ref="I9:I10"/>
    <mergeCell ref="A11:A12"/>
    <mergeCell ref="B11:B12"/>
    <mergeCell ref="D11:D12"/>
    <mergeCell ref="F11:F12"/>
    <mergeCell ref="I11:I12"/>
    <mergeCell ref="K11:K12"/>
    <mergeCell ref="M11:M12"/>
    <mergeCell ref="D9:D10"/>
    <mergeCell ref="B9:B10"/>
    <mergeCell ref="A9:A10"/>
    <mergeCell ref="A13:A14"/>
    <mergeCell ref="B13:B14"/>
    <mergeCell ref="D13:D14"/>
    <mergeCell ref="F13:F14"/>
    <mergeCell ref="I13:I14"/>
    <mergeCell ref="A124:A125"/>
    <mergeCell ref="B124:B125"/>
    <mergeCell ref="D124:D125"/>
    <mergeCell ref="F124:F125"/>
    <mergeCell ref="I124:I125"/>
    <mergeCell ref="A81:A82"/>
    <mergeCell ref="B81:B82"/>
    <mergeCell ref="D81:D82"/>
    <mergeCell ref="F81:F82"/>
    <mergeCell ref="I81:I82"/>
    <mergeCell ref="A75:A76"/>
    <mergeCell ref="B75:B76"/>
    <mergeCell ref="D75:D76"/>
    <mergeCell ref="F75:F76"/>
    <mergeCell ref="I75:I76"/>
    <mergeCell ref="A17:A18"/>
    <mergeCell ref="B17:B18"/>
    <mergeCell ref="D17:D18"/>
    <mergeCell ref="F17:F18"/>
    <mergeCell ref="K23:K24"/>
    <mergeCell ref="M23:M24"/>
    <mergeCell ref="A25:A26"/>
    <mergeCell ref="B25:B26"/>
    <mergeCell ref="D25:D26"/>
    <mergeCell ref="F25:F26"/>
    <mergeCell ref="I25:I26"/>
    <mergeCell ref="D29:D30"/>
    <mergeCell ref="K29:K30"/>
    <mergeCell ref="M29:M30"/>
    <mergeCell ref="A29:A30"/>
    <mergeCell ref="B29:B30"/>
    <mergeCell ref="F29:F30"/>
    <mergeCell ref="I29:I30"/>
    <mergeCell ref="A27:A28"/>
    <mergeCell ref="B27:B28"/>
    <mergeCell ref="F27:F28"/>
    <mergeCell ref="I27:I28"/>
    <mergeCell ref="D27:D28"/>
    <mergeCell ref="I23:I24"/>
    <mergeCell ref="D23:D24"/>
    <mergeCell ref="A23:A24"/>
    <mergeCell ref="B23:B24"/>
    <mergeCell ref="F23:F24"/>
    <mergeCell ref="K36:K37"/>
    <mergeCell ref="M36:M37"/>
    <mergeCell ref="A40:A41"/>
    <mergeCell ref="B40:B41"/>
    <mergeCell ref="D40:D41"/>
    <mergeCell ref="F40:F41"/>
    <mergeCell ref="I40:I41"/>
    <mergeCell ref="D38:D39"/>
    <mergeCell ref="K42:K43"/>
    <mergeCell ref="M63:M64"/>
    <mergeCell ref="A56:A57"/>
    <mergeCell ref="B56:B57"/>
    <mergeCell ref="D56:D57"/>
    <mergeCell ref="F56:F57"/>
    <mergeCell ref="I56:I57"/>
    <mergeCell ref="K56:K57"/>
    <mergeCell ref="M56:M57"/>
    <mergeCell ref="K52:K53"/>
    <mergeCell ref="M52:M53"/>
    <mergeCell ref="D52:D53"/>
    <mergeCell ref="A52:A53"/>
    <mergeCell ref="B52:B53"/>
    <mergeCell ref="F52:F53"/>
    <mergeCell ref="I52:I53"/>
    <mergeCell ref="A48:A49"/>
    <mergeCell ref="B48:B49"/>
    <mergeCell ref="F48:F49"/>
    <mergeCell ref="D48:D49"/>
    <mergeCell ref="A50:A51"/>
    <mergeCell ref="B50:B51"/>
    <mergeCell ref="F50:F51"/>
    <mergeCell ref="I50:I51"/>
    <mergeCell ref="K50:K51"/>
    <mergeCell ref="D50:D51"/>
    <mergeCell ref="K15:K16"/>
    <mergeCell ref="M15:M16"/>
    <mergeCell ref="A126:A127"/>
    <mergeCell ref="B126:B127"/>
    <mergeCell ref="D126:D127"/>
    <mergeCell ref="F126:F127"/>
    <mergeCell ref="I126:I127"/>
    <mergeCell ref="A63:A64"/>
    <mergeCell ref="B63:B64"/>
    <mergeCell ref="D63:D64"/>
    <mergeCell ref="F63:F64"/>
    <mergeCell ref="I63:I64"/>
    <mergeCell ref="K67:K68"/>
    <mergeCell ref="A15:A16"/>
    <mergeCell ref="A59:A60"/>
    <mergeCell ref="B59:B60"/>
    <mergeCell ref="F59:F60"/>
    <mergeCell ref="I59:I60"/>
    <mergeCell ref="D59:D60"/>
    <mergeCell ref="K63:K64"/>
    <mergeCell ref="K61:K62"/>
    <mergeCell ref="A54:A55"/>
    <mergeCell ref="B54:B55"/>
    <mergeCell ref="I69:I70"/>
    <mergeCell ref="A73:A74"/>
    <mergeCell ref="B73:B74"/>
    <mergeCell ref="D73:D74"/>
    <mergeCell ref="F73:F74"/>
    <mergeCell ref="I73:I74"/>
    <mergeCell ref="B69:B70"/>
    <mergeCell ref="D69:D70"/>
    <mergeCell ref="F69:F70"/>
    <mergeCell ref="A85:A86"/>
    <mergeCell ref="B85:B86"/>
    <mergeCell ref="D85:D86"/>
    <mergeCell ref="F85:F86"/>
    <mergeCell ref="I85:I86"/>
    <mergeCell ref="A79:A80"/>
    <mergeCell ref="B79:B80"/>
    <mergeCell ref="F79:F80"/>
    <mergeCell ref="I79:I80"/>
    <mergeCell ref="A83:A84"/>
    <mergeCell ref="B83:B84"/>
    <mergeCell ref="F83:F84"/>
    <mergeCell ref="I83:I84"/>
    <mergeCell ref="D83:D84"/>
    <mergeCell ref="D79:D80"/>
    <mergeCell ref="K73:K74"/>
    <mergeCell ref="M73:M74"/>
    <mergeCell ref="K77:K78"/>
    <mergeCell ref="M77:M78"/>
    <mergeCell ref="D89:D90"/>
    <mergeCell ref="F89:F90"/>
    <mergeCell ref="I89:I90"/>
    <mergeCell ref="K89:K90"/>
    <mergeCell ref="K71:K72"/>
    <mergeCell ref="M85:M86"/>
    <mergeCell ref="M79:M80"/>
    <mergeCell ref="K79:K80"/>
    <mergeCell ref="K87:K88"/>
    <mergeCell ref="M87:M88"/>
    <mergeCell ref="K75:K76"/>
    <mergeCell ref="K81:K82"/>
    <mergeCell ref="M81:M82"/>
    <mergeCell ref="A92:A93"/>
    <mergeCell ref="B92:B93"/>
    <mergeCell ref="D92:D93"/>
    <mergeCell ref="F92:F93"/>
    <mergeCell ref="I92:I93"/>
    <mergeCell ref="K92:K93"/>
    <mergeCell ref="M92:M93"/>
    <mergeCell ref="A94:A95"/>
    <mergeCell ref="B94:B95"/>
    <mergeCell ref="D94:D95"/>
    <mergeCell ref="F94:F95"/>
    <mergeCell ref="I94:I95"/>
    <mergeCell ref="K94:K95"/>
    <mergeCell ref="M94:M95"/>
    <mergeCell ref="A96:A97"/>
    <mergeCell ref="B96:B97"/>
    <mergeCell ref="D96:D97"/>
    <mergeCell ref="F96:F97"/>
    <mergeCell ref="I96:I97"/>
    <mergeCell ref="A98:A99"/>
    <mergeCell ref="B98:B99"/>
    <mergeCell ref="D98:D99"/>
    <mergeCell ref="F98:F99"/>
    <mergeCell ref="I98:I99"/>
    <mergeCell ref="A100:A101"/>
    <mergeCell ref="B100:B101"/>
    <mergeCell ref="D100:D101"/>
    <mergeCell ref="F100:F101"/>
    <mergeCell ref="I100:I101"/>
    <mergeCell ref="K100:K101"/>
    <mergeCell ref="M100:M101"/>
    <mergeCell ref="A102:A103"/>
    <mergeCell ref="B102:B103"/>
    <mergeCell ref="D102:D103"/>
    <mergeCell ref="F102:F103"/>
    <mergeCell ref="I102:I103"/>
    <mergeCell ref="A104:A105"/>
    <mergeCell ref="B104:B105"/>
    <mergeCell ref="D104:D105"/>
    <mergeCell ref="F104:F105"/>
    <mergeCell ref="I104:I105"/>
    <mergeCell ref="A106:A107"/>
    <mergeCell ref="B106:B107"/>
    <mergeCell ref="D106:D107"/>
    <mergeCell ref="F106:F107"/>
    <mergeCell ref="I106:I107"/>
    <mergeCell ref="A108:A109"/>
    <mergeCell ref="B108:B109"/>
    <mergeCell ref="D108:D109"/>
    <mergeCell ref="F108:F109"/>
    <mergeCell ref="I108:I109"/>
    <mergeCell ref="K108:K109"/>
    <mergeCell ref="M108:M109"/>
    <mergeCell ref="A110:A111"/>
    <mergeCell ref="B110:B111"/>
    <mergeCell ref="D110:D111"/>
    <mergeCell ref="F110:F111"/>
    <mergeCell ref="I110:I111"/>
    <mergeCell ref="K110:K111"/>
    <mergeCell ref="M110:M111"/>
    <mergeCell ref="K114:K115"/>
    <mergeCell ref="A112:A113"/>
    <mergeCell ref="B112:B113"/>
    <mergeCell ref="D112:D113"/>
    <mergeCell ref="F112:F113"/>
    <mergeCell ref="I112:I113"/>
    <mergeCell ref="A114:A115"/>
    <mergeCell ref="B114:B115"/>
    <mergeCell ref="D114:D115"/>
    <mergeCell ref="F114:F115"/>
    <mergeCell ref="I114:I115"/>
  </mergeCells>
  <dataValidations count="1">
    <dataValidation type="list" allowBlank="1" showInputMessage="1" showErrorMessage="1" sqref="B138:B139" xr:uid="{00000000-0002-0000-0A00-000000000000}">
      <formula1>$K$39:$K$55</formula1>
    </dataValidation>
  </dataValidations>
  <printOptions horizontalCentered="1"/>
  <pageMargins left="7.874015748031496E-2" right="7.874015748031496E-2" top="0.19685039370078741" bottom="0.19685039370078741" header="7.874015748031496E-2" footer="7.874015748031496E-2"/>
  <pageSetup paperSize="9" scale="74" orientation="portrait" r:id="rId1"/>
  <headerFooter>
    <oddFooter xml:space="preserve">&amp;R&amp;9Warszawa, dnia &amp;D         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1000000}">
          <x14:formula1>
            <xm:f>D!#REF!</xm:f>
          </x14:formula1>
          <xm:sqref>B136:B137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B0F0"/>
    <pageSetUpPr fitToPage="1"/>
  </sheetPr>
  <dimension ref="A1:R321"/>
  <sheetViews>
    <sheetView showGridLines="0" view="pageBreakPreview" zoomScaleNormal="100" zoomScaleSheetLayoutView="100" workbookViewId="0">
      <pane ySplit="6" topLeftCell="A7" activePane="bottomLeft" state="frozen"/>
      <selection activeCell="C22" sqref="C22:H22"/>
      <selection pane="bottomLeft" activeCell="C1" sqref="C1:H2"/>
    </sheetView>
  </sheetViews>
  <sheetFormatPr defaultRowHeight="15"/>
  <cols>
    <col min="1" max="1" width="17.7109375" customWidth="1"/>
    <col min="2" max="2" width="38.7109375" customWidth="1"/>
    <col min="3" max="5" width="7" style="2" customWidth="1"/>
    <col min="6" max="8" width="7" customWidth="1"/>
    <col min="9" max="45" width="10.7109375" customWidth="1"/>
  </cols>
  <sheetData>
    <row r="1" spans="1:18" ht="15.95" customHeight="1">
      <c r="A1" s="405"/>
      <c r="B1" s="403" t="s">
        <v>1154</v>
      </c>
      <c r="C1" s="597">
        <f>'SK1'!C1:H2</f>
        <v>0</v>
      </c>
      <c r="D1" s="597"/>
      <c r="E1" s="597"/>
      <c r="F1" s="597"/>
      <c r="G1" s="597"/>
      <c r="H1" s="598"/>
      <c r="I1" s="21"/>
      <c r="J1" s="21"/>
      <c r="K1" s="21"/>
      <c r="L1" s="21"/>
      <c r="M1" s="21"/>
      <c r="N1" s="21"/>
      <c r="O1" s="21"/>
      <c r="P1" s="21"/>
      <c r="Q1" s="21"/>
    </row>
    <row r="2" spans="1:18" ht="15.95" customHeight="1">
      <c r="A2" s="406"/>
      <c r="B2" s="404"/>
      <c r="C2" s="597"/>
      <c r="D2" s="597"/>
      <c r="E2" s="597"/>
      <c r="F2" s="597"/>
      <c r="G2" s="597"/>
      <c r="H2" s="598"/>
      <c r="R2" s="21"/>
    </row>
    <row r="3" spans="1:18" ht="3" customHeight="1">
      <c r="A3" s="391"/>
      <c r="B3" s="391"/>
      <c r="C3" s="391"/>
      <c r="D3" s="391"/>
      <c r="E3" s="391"/>
      <c r="F3" s="391"/>
      <c r="G3" s="391"/>
      <c r="H3" s="391"/>
    </row>
    <row r="4" spans="1:18" s="1" customFormat="1" ht="24.95" customHeight="1">
      <c r="A4" s="71"/>
      <c r="B4" s="72" t="s">
        <v>0</v>
      </c>
      <c r="C4" s="392" t="s">
        <v>1</v>
      </c>
      <c r="D4" s="392"/>
      <c r="E4" s="392"/>
      <c r="F4" s="392"/>
      <c r="G4" s="392"/>
      <c r="H4" s="392"/>
    </row>
    <row r="5" spans="1:18" s="1" customFormat="1" ht="24.95" customHeight="1">
      <c r="A5" s="71" t="s">
        <v>39</v>
      </c>
      <c r="B5" s="165">
        <f>'SK1'!B6</f>
        <v>0</v>
      </c>
      <c r="C5" s="599">
        <f>'SK1'!C6:H6</f>
        <v>0</v>
      </c>
      <c r="D5" s="600"/>
      <c r="E5" s="600"/>
      <c r="F5" s="600"/>
      <c r="G5" s="600"/>
      <c r="H5" s="601"/>
    </row>
    <row r="6" spans="1:18" ht="3" customHeight="1" thickBot="1">
      <c r="A6" s="400"/>
      <c r="B6" s="400"/>
      <c r="C6" s="400"/>
      <c r="D6" s="400"/>
      <c r="E6" s="400"/>
      <c r="F6" s="400"/>
      <c r="G6" s="400"/>
      <c r="H6" s="400"/>
    </row>
    <row r="7" spans="1:18" s="1" customFormat="1" ht="15" customHeight="1" thickBot="1">
      <c r="A7" s="322" t="s">
        <v>34</v>
      </c>
      <c r="B7" s="323"/>
      <c r="C7" s="323"/>
      <c r="D7" s="323"/>
      <c r="E7" s="323"/>
      <c r="F7" s="323"/>
      <c r="G7" s="323"/>
      <c r="H7" s="324"/>
    </row>
    <row r="8" spans="1:18" ht="3" customHeight="1">
      <c r="A8" s="325"/>
      <c r="B8" s="326"/>
      <c r="C8" s="326"/>
      <c r="D8" s="326"/>
      <c r="E8" s="326"/>
      <c r="F8" s="326"/>
      <c r="G8" s="326"/>
      <c r="H8" s="327"/>
    </row>
    <row r="9" spans="1:18" s="1" customFormat="1" ht="24.95" customHeight="1">
      <c r="A9" s="76" t="s">
        <v>64</v>
      </c>
      <c r="B9" s="76" t="s">
        <v>2</v>
      </c>
      <c r="C9" s="594" t="s">
        <v>1042</v>
      </c>
      <c r="D9" s="595"/>
      <c r="E9" s="595"/>
      <c r="F9" s="595"/>
      <c r="G9" s="595"/>
      <c r="H9" s="596"/>
    </row>
    <row r="10" spans="1:18" s="1" customFormat="1" ht="24.95" customHeight="1">
      <c r="A10" s="166" t="s">
        <v>14</v>
      </c>
      <c r="B10" s="164">
        <f>'SK1'!B29</f>
        <v>0</v>
      </c>
      <c r="C10" s="593">
        <f>'SK1'!C29:E29</f>
        <v>0</v>
      </c>
      <c r="D10" s="593"/>
      <c r="E10" s="593"/>
      <c r="F10" s="593"/>
      <c r="G10" s="593"/>
      <c r="H10" s="593"/>
    </row>
    <row r="11" spans="1:18" s="1" customFormat="1" ht="24.95" customHeight="1">
      <c r="A11" s="166" t="s">
        <v>15</v>
      </c>
      <c r="B11" s="164">
        <f>'SK1'!B30</f>
        <v>0</v>
      </c>
      <c r="C11" s="593">
        <f>'SK1'!C30:E30</f>
        <v>0</v>
      </c>
      <c r="D11" s="593"/>
      <c r="E11" s="593"/>
      <c r="F11" s="593"/>
      <c r="G11" s="593"/>
      <c r="H11" s="593"/>
    </row>
    <row r="12" spans="1:18" s="1" customFormat="1" ht="24.95" customHeight="1">
      <c r="A12" s="166" t="s">
        <v>16</v>
      </c>
      <c r="B12" s="164"/>
      <c r="C12" s="593"/>
      <c r="D12" s="593"/>
      <c r="E12" s="593"/>
      <c r="F12" s="593"/>
      <c r="G12" s="593"/>
      <c r="H12" s="593"/>
    </row>
    <row r="13" spans="1:18" s="1" customFormat="1" ht="24.95" customHeight="1">
      <c r="A13" s="166" t="s">
        <v>17</v>
      </c>
      <c r="B13" s="164"/>
      <c r="C13" s="593"/>
      <c r="D13" s="593"/>
      <c r="E13" s="593"/>
      <c r="F13" s="593"/>
      <c r="G13" s="593"/>
      <c r="H13" s="593"/>
    </row>
    <row r="14" spans="1:18" s="1" customFormat="1" ht="24.95" customHeight="1">
      <c r="A14" s="166" t="s">
        <v>63</v>
      </c>
      <c r="B14" s="164">
        <f>'SK1'!B31</f>
        <v>0</v>
      </c>
      <c r="C14" s="593">
        <f>'SK1'!C31:E31</f>
        <v>0</v>
      </c>
      <c r="D14" s="593"/>
      <c r="E14" s="593"/>
      <c r="F14" s="593"/>
      <c r="G14" s="593"/>
      <c r="H14" s="593"/>
    </row>
    <row r="15" spans="1:18" s="1" customFormat="1" ht="24.95" customHeight="1">
      <c r="A15" s="166" t="s">
        <v>555</v>
      </c>
      <c r="B15" s="164">
        <f>'SK1'!B32</f>
        <v>0</v>
      </c>
      <c r="C15" s="593">
        <f>'SK1'!C32:E32</f>
        <v>0</v>
      </c>
      <c r="D15" s="593"/>
      <c r="E15" s="593"/>
      <c r="F15" s="593"/>
      <c r="G15" s="593"/>
      <c r="H15" s="593"/>
    </row>
    <row r="16" spans="1:18" s="1" customFormat="1" ht="24.95" customHeight="1">
      <c r="A16" s="166" t="s">
        <v>554</v>
      </c>
      <c r="B16" s="164">
        <f>'SK1'!B33</f>
        <v>0</v>
      </c>
      <c r="C16" s="593">
        <f>'SK1'!C33:E33</f>
        <v>0</v>
      </c>
      <c r="D16" s="593"/>
      <c r="E16" s="593"/>
      <c r="F16" s="593"/>
      <c r="G16" s="593"/>
      <c r="H16" s="593"/>
    </row>
    <row r="68" spans="3:8">
      <c r="C68" s="63"/>
    </row>
    <row r="69" spans="3:8">
      <c r="C69" s="23"/>
      <c r="D69" s="22"/>
      <c r="E69" s="22"/>
      <c r="F69" s="22"/>
      <c r="G69" s="22"/>
      <c r="H69" s="22"/>
    </row>
    <row r="70" spans="3:8">
      <c r="C70" s="23"/>
      <c r="D70" s="22"/>
      <c r="E70" s="22"/>
      <c r="F70" s="22"/>
      <c r="G70" s="22"/>
      <c r="H70" s="22"/>
    </row>
    <row r="71" spans="3:8">
      <c r="C71" s="23"/>
      <c r="D71" s="22"/>
      <c r="E71" s="22"/>
      <c r="F71" s="22"/>
      <c r="G71" s="22"/>
      <c r="H71" s="22"/>
    </row>
    <row r="72" spans="3:8">
      <c r="C72" s="23"/>
      <c r="D72" s="22"/>
      <c r="E72" s="22"/>
      <c r="F72" s="22"/>
      <c r="G72" s="22"/>
      <c r="H72" s="22"/>
    </row>
    <row r="73" spans="3:8">
      <c r="C73" s="23"/>
      <c r="D73" s="22"/>
      <c r="E73" s="22"/>
      <c r="F73" s="22"/>
      <c r="G73" s="22"/>
      <c r="H73" s="22"/>
    </row>
    <row r="74" spans="3:8">
      <c r="C74" s="23"/>
      <c r="D74" s="22"/>
      <c r="E74" s="22"/>
      <c r="F74" s="22"/>
      <c r="G74" s="22"/>
      <c r="H74" s="22"/>
    </row>
    <row r="75" spans="3:8">
      <c r="C75" s="23"/>
      <c r="D75" s="22"/>
      <c r="E75" s="22"/>
      <c r="F75" s="22"/>
      <c r="G75" s="22"/>
      <c r="H75" s="22"/>
    </row>
    <row r="76" spans="3:8">
      <c r="C76" s="23"/>
      <c r="D76" s="22"/>
      <c r="E76" s="22"/>
      <c r="F76" s="22"/>
      <c r="G76" s="22"/>
      <c r="H76" s="22"/>
    </row>
    <row r="77" spans="3:8">
      <c r="C77" s="23"/>
      <c r="D77" s="22"/>
      <c r="E77" s="22"/>
      <c r="F77" s="22"/>
      <c r="G77" s="22"/>
      <c r="H77" s="22"/>
    </row>
    <row r="78" spans="3:8">
      <c r="C78" s="23"/>
      <c r="D78" s="22"/>
      <c r="E78" s="22"/>
      <c r="F78" s="22"/>
      <c r="G78" s="22"/>
      <c r="H78" s="22"/>
    </row>
    <row r="79" spans="3:8">
      <c r="C79" s="23"/>
      <c r="D79" s="22"/>
      <c r="E79" s="22"/>
      <c r="F79" s="22"/>
      <c r="G79" s="22"/>
      <c r="H79" s="22"/>
    </row>
    <row r="80" spans="3:8">
      <c r="C80" s="23"/>
      <c r="D80" s="22"/>
      <c r="E80" s="22"/>
      <c r="F80" s="22"/>
      <c r="G80" s="22"/>
      <c r="H80" s="22"/>
    </row>
    <row r="81" spans="3:8">
      <c r="C81" s="23"/>
      <c r="D81" s="22"/>
      <c r="E81" s="22"/>
      <c r="F81" s="22"/>
      <c r="G81" s="22"/>
      <c r="H81" s="22"/>
    </row>
    <row r="82" spans="3:8">
      <c r="C82" s="23"/>
      <c r="D82" s="22"/>
      <c r="E82" s="22"/>
      <c r="F82" s="22"/>
      <c r="G82" s="22"/>
      <c r="H82" s="22"/>
    </row>
    <row r="83" spans="3:8">
      <c r="C83" s="23"/>
      <c r="D83" s="22"/>
      <c r="E83" s="22"/>
      <c r="F83" s="22"/>
      <c r="G83" s="22"/>
      <c r="H83" s="22"/>
    </row>
    <row r="84" spans="3:8">
      <c r="C84" s="23"/>
      <c r="D84" s="22"/>
      <c r="E84" s="22"/>
      <c r="F84" s="22"/>
      <c r="G84" s="22"/>
      <c r="H84" s="22"/>
    </row>
    <row r="85" spans="3:8">
      <c r="C85" s="23"/>
      <c r="D85" s="22"/>
      <c r="E85" s="22"/>
      <c r="F85" s="22"/>
      <c r="G85" s="22"/>
      <c r="H85" s="22"/>
    </row>
    <row r="86" spans="3:8">
      <c r="C86" s="23"/>
      <c r="D86" s="22"/>
      <c r="E86" s="22"/>
      <c r="F86" s="22"/>
      <c r="G86" s="22"/>
      <c r="H86" s="22"/>
    </row>
    <row r="87" spans="3:8">
      <c r="C87" s="23"/>
      <c r="D87" s="22"/>
      <c r="E87" s="22"/>
      <c r="F87" s="22"/>
      <c r="G87" s="22"/>
      <c r="H87" s="22"/>
    </row>
    <row r="88" spans="3:8">
      <c r="C88" s="23"/>
      <c r="D88" s="22"/>
      <c r="E88" s="22"/>
      <c r="F88" s="22"/>
      <c r="G88" s="22"/>
      <c r="H88" s="22"/>
    </row>
    <row r="89" spans="3:8">
      <c r="C89" s="23"/>
      <c r="D89" s="22"/>
      <c r="E89" s="22"/>
      <c r="F89" s="22"/>
      <c r="G89" s="22"/>
      <c r="H89" s="22"/>
    </row>
    <row r="90" spans="3:8">
      <c r="C90" s="23"/>
      <c r="D90" s="22"/>
      <c r="E90" s="22"/>
      <c r="F90" s="22"/>
      <c r="G90" s="22"/>
      <c r="H90" s="22"/>
    </row>
    <row r="91" spans="3:8">
      <c r="C91" s="23"/>
      <c r="D91" s="22"/>
      <c r="E91" s="22"/>
      <c r="F91" s="22"/>
      <c r="G91" s="22"/>
      <c r="H91" s="22"/>
    </row>
    <row r="92" spans="3:8">
      <c r="C92" s="23"/>
      <c r="D92" s="22"/>
      <c r="E92" s="22"/>
      <c r="F92" s="22"/>
      <c r="G92" s="22"/>
      <c r="H92" s="22"/>
    </row>
    <row r="93" spans="3:8">
      <c r="C93" s="23"/>
      <c r="D93" s="22"/>
      <c r="E93" s="22"/>
      <c r="F93" s="22"/>
      <c r="G93" s="22"/>
      <c r="H93" s="22"/>
    </row>
    <row r="94" spans="3:8">
      <c r="C94" s="23"/>
      <c r="D94" s="22"/>
      <c r="E94" s="22"/>
      <c r="F94" s="22"/>
      <c r="G94" s="22"/>
      <c r="H94" s="22"/>
    </row>
    <row r="95" spans="3:8">
      <c r="C95" s="23"/>
      <c r="D95" s="22"/>
      <c r="E95" s="22"/>
      <c r="F95" s="22"/>
      <c r="G95" s="22"/>
      <c r="H95" s="22"/>
    </row>
    <row r="96" spans="3:8">
      <c r="C96" s="23"/>
      <c r="D96" s="22"/>
      <c r="E96" s="22"/>
      <c r="F96" s="22"/>
      <c r="G96" s="22"/>
      <c r="H96" s="22"/>
    </row>
    <row r="97" spans="3:8">
      <c r="C97" s="23"/>
      <c r="D97" s="22"/>
      <c r="E97" s="22"/>
      <c r="F97" s="22"/>
      <c r="G97" s="22"/>
      <c r="H97" s="22"/>
    </row>
    <row r="98" spans="3:8">
      <c r="C98" s="23"/>
      <c r="D98" s="22"/>
      <c r="E98" s="22"/>
      <c r="F98" s="22"/>
      <c r="G98" s="22"/>
      <c r="H98" s="22"/>
    </row>
    <row r="99" spans="3:8">
      <c r="C99" s="23"/>
      <c r="D99" s="22"/>
      <c r="E99" s="22"/>
      <c r="F99" s="22"/>
      <c r="G99" s="22"/>
      <c r="H99" s="22"/>
    </row>
    <row r="100" spans="3:8">
      <c r="C100" s="23"/>
      <c r="D100" s="22"/>
      <c r="E100" s="22"/>
      <c r="F100" s="22"/>
      <c r="G100" s="22"/>
      <c r="H100" s="22"/>
    </row>
    <row r="101" spans="3:8">
      <c r="C101" s="23"/>
      <c r="D101" s="22"/>
      <c r="E101" s="22"/>
      <c r="F101" s="22"/>
      <c r="G101" s="22"/>
      <c r="H101" s="22"/>
    </row>
    <row r="102" spans="3:8">
      <c r="C102" s="23"/>
      <c r="D102" s="22"/>
      <c r="E102" s="22"/>
      <c r="F102" s="22"/>
      <c r="G102" s="22"/>
      <c r="H102" s="22"/>
    </row>
    <row r="103" spans="3:8">
      <c r="C103" s="23"/>
      <c r="D103" s="22"/>
      <c r="E103" s="22"/>
      <c r="F103" s="22"/>
      <c r="G103" s="22"/>
      <c r="H103" s="22"/>
    </row>
    <row r="104" spans="3:8">
      <c r="C104" s="23"/>
      <c r="D104" s="22"/>
      <c r="E104" s="22"/>
      <c r="F104" s="22"/>
      <c r="G104" s="22"/>
      <c r="H104" s="22"/>
    </row>
    <row r="105" spans="3:8">
      <c r="C105" s="23"/>
      <c r="D105" s="22"/>
      <c r="E105" s="22"/>
      <c r="F105" s="22"/>
      <c r="G105" s="22"/>
      <c r="H105" s="22"/>
    </row>
    <row r="106" spans="3:8">
      <c r="C106" s="23"/>
      <c r="D106" s="22"/>
      <c r="E106" s="22"/>
      <c r="F106" s="22"/>
      <c r="G106" s="22"/>
      <c r="H106" s="22"/>
    </row>
    <row r="107" spans="3:8">
      <c r="C107" s="23"/>
      <c r="D107" s="22"/>
      <c r="E107" s="22"/>
      <c r="F107" s="22"/>
      <c r="G107" s="22"/>
      <c r="H107" s="22"/>
    </row>
    <row r="108" spans="3:8">
      <c r="C108" s="23"/>
      <c r="D108" s="22"/>
      <c r="E108" s="22"/>
      <c r="F108" s="22"/>
      <c r="G108" s="22"/>
      <c r="H108" s="22"/>
    </row>
    <row r="109" spans="3:8">
      <c r="C109" s="23"/>
      <c r="D109" s="22"/>
      <c r="E109" s="22"/>
      <c r="F109" s="22"/>
      <c r="G109" s="22"/>
      <c r="H109" s="22"/>
    </row>
    <row r="110" spans="3:8">
      <c r="C110" s="23"/>
      <c r="D110" s="22"/>
      <c r="E110" s="22"/>
      <c r="F110" s="22"/>
      <c r="G110" s="22"/>
      <c r="H110" s="22"/>
    </row>
    <row r="111" spans="3:8">
      <c r="C111" s="23"/>
      <c r="D111" s="22"/>
      <c r="E111" s="22"/>
      <c r="F111" s="22"/>
      <c r="G111" s="22"/>
      <c r="H111" s="22"/>
    </row>
    <row r="112" spans="3:8">
      <c r="C112" s="23"/>
      <c r="D112" s="22"/>
      <c r="E112" s="22"/>
      <c r="F112" s="22"/>
      <c r="G112" s="22"/>
      <c r="H112" s="22"/>
    </row>
    <row r="113" spans="3:8">
      <c r="C113" s="23"/>
      <c r="D113" s="22"/>
      <c r="E113" s="22"/>
      <c r="F113" s="22"/>
      <c r="G113" s="22"/>
      <c r="H113" s="22"/>
    </row>
    <row r="114" spans="3:8">
      <c r="C114" s="23"/>
      <c r="D114" s="22"/>
      <c r="E114" s="22"/>
      <c r="F114" s="22"/>
      <c r="G114" s="22"/>
      <c r="H114" s="22"/>
    </row>
    <row r="115" spans="3:8">
      <c r="C115" s="23"/>
      <c r="D115" s="22"/>
      <c r="E115" s="22"/>
      <c r="F115" s="22"/>
      <c r="G115" s="22"/>
      <c r="H115" s="22"/>
    </row>
    <row r="116" spans="3:8">
      <c r="C116" s="23"/>
      <c r="D116" s="22"/>
      <c r="E116" s="22"/>
      <c r="F116" s="22"/>
      <c r="G116" s="22"/>
      <c r="H116" s="22"/>
    </row>
    <row r="117" spans="3:8">
      <c r="C117" s="23"/>
      <c r="D117" s="22"/>
      <c r="E117" s="22"/>
      <c r="F117" s="22"/>
      <c r="G117" s="22"/>
      <c r="H117" s="22"/>
    </row>
    <row r="118" spans="3:8">
      <c r="C118" s="23"/>
      <c r="D118" s="22"/>
      <c r="E118" s="22"/>
      <c r="F118" s="22"/>
      <c r="G118" s="22"/>
      <c r="H118" s="22"/>
    </row>
    <row r="119" spans="3:8">
      <c r="C119" s="23"/>
      <c r="D119" s="22"/>
      <c r="E119" s="22"/>
      <c r="F119" s="22"/>
      <c r="G119" s="22"/>
      <c r="H119" s="22"/>
    </row>
    <row r="120" spans="3:8">
      <c r="C120" s="23"/>
      <c r="D120" s="22"/>
      <c r="E120" s="22"/>
      <c r="F120" s="22"/>
      <c r="G120" s="22"/>
      <c r="H120" s="22"/>
    </row>
    <row r="121" spans="3:8">
      <c r="C121" s="23"/>
      <c r="D121" s="22"/>
      <c r="E121" s="22"/>
      <c r="F121" s="22"/>
      <c r="G121" s="22"/>
      <c r="H121" s="22"/>
    </row>
    <row r="122" spans="3:8">
      <c r="C122" s="23"/>
      <c r="D122" s="22"/>
      <c r="E122" s="22"/>
      <c r="F122" s="22"/>
      <c r="G122" s="22"/>
      <c r="H122" s="22"/>
    </row>
    <row r="123" spans="3:8">
      <c r="C123" s="23"/>
      <c r="D123" s="22"/>
      <c r="E123" s="22"/>
      <c r="F123" s="22"/>
      <c r="G123" s="22"/>
      <c r="H123" s="22"/>
    </row>
    <row r="124" spans="3:8">
      <c r="C124" s="23"/>
      <c r="D124" s="22"/>
      <c r="E124" s="22"/>
      <c r="F124" s="22"/>
      <c r="G124" s="22"/>
      <c r="H124" s="22"/>
    </row>
    <row r="125" spans="3:8">
      <c r="C125" s="23"/>
      <c r="D125" s="22"/>
      <c r="E125" s="22"/>
      <c r="F125" s="22"/>
      <c r="G125" s="22"/>
      <c r="H125" s="22"/>
    </row>
    <row r="126" spans="3:8">
      <c r="C126" s="23"/>
      <c r="D126" s="22"/>
      <c r="E126" s="22"/>
      <c r="F126" s="22"/>
      <c r="G126" s="22"/>
      <c r="H126" s="22"/>
    </row>
    <row r="127" spans="3:8">
      <c r="C127" s="23"/>
      <c r="D127" s="22"/>
      <c r="E127" s="22"/>
      <c r="F127" s="22"/>
      <c r="G127" s="22"/>
      <c r="H127" s="22"/>
    </row>
    <row r="128" spans="3:8">
      <c r="C128" s="23"/>
      <c r="D128" s="22"/>
      <c r="E128" s="22"/>
      <c r="F128" s="22"/>
      <c r="G128" s="22"/>
      <c r="H128" s="22"/>
    </row>
    <row r="129" spans="3:8">
      <c r="C129" s="23"/>
      <c r="D129" s="22"/>
      <c r="E129" s="22"/>
      <c r="F129" s="22"/>
      <c r="G129" s="22"/>
      <c r="H129" s="22"/>
    </row>
    <row r="130" spans="3:8">
      <c r="C130" s="23"/>
      <c r="D130" s="22"/>
      <c r="E130" s="22"/>
      <c r="F130" s="22"/>
      <c r="G130" s="22"/>
      <c r="H130" s="22"/>
    </row>
    <row r="131" spans="3:8">
      <c r="C131" s="23"/>
      <c r="D131" s="22"/>
      <c r="E131" s="22"/>
      <c r="F131" s="22"/>
      <c r="G131" s="22"/>
      <c r="H131" s="22"/>
    </row>
    <row r="132" spans="3:8">
      <c r="C132" s="23"/>
      <c r="D132" s="22"/>
      <c r="E132" s="22"/>
      <c r="F132" s="22"/>
      <c r="G132" s="22"/>
      <c r="H132" s="22"/>
    </row>
    <row r="133" spans="3:8">
      <c r="C133" s="23"/>
      <c r="D133" s="22"/>
      <c r="E133" s="22"/>
      <c r="F133" s="22"/>
      <c r="G133" s="22"/>
      <c r="H133" s="22"/>
    </row>
    <row r="134" spans="3:8">
      <c r="C134" s="23"/>
      <c r="D134" s="22"/>
      <c r="E134" s="22"/>
      <c r="F134" s="22"/>
      <c r="G134" s="22"/>
      <c r="H134" s="22"/>
    </row>
    <row r="135" spans="3:8">
      <c r="C135" s="23"/>
      <c r="D135" s="22"/>
      <c r="E135" s="22"/>
      <c r="F135" s="22"/>
      <c r="G135" s="22"/>
      <c r="H135" s="22"/>
    </row>
    <row r="136" spans="3:8">
      <c r="C136" s="23"/>
      <c r="D136" s="22"/>
      <c r="E136" s="22"/>
      <c r="F136" s="22"/>
      <c r="G136" s="22"/>
      <c r="H136" s="22"/>
    </row>
    <row r="137" spans="3:8">
      <c r="C137" s="23"/>
      <c r="D137" s="22"/>
      <c r="E137" s="22"/>
      <c r="F137" s="22"/>
      <c r="G137" s="22"/>
      <c r="H137" s="22"/>
    </row>
    <row r="138" spans="3:8">
      <c r="C138" s="23"/>
      <c r="D138" s="22"/>
      <c r="E138" s="22"/>
      <c r="F138" s="22"/>
      <c r="G138" s="22"/>
      <c r="H138" s="22"/>
    </row>
    <row r="139" spans="3:8">
      <c r="C139" s="23"/>
      <c r="D139" s="22"/>
      <c r="E139" s="22"/>
      <c r="F139" s="22"/>
      <c r="G139" s="22"/>
      <c r="H139" s="22"/>
    </row>
    <row r="140" spans="3:8">
      <c r="C140" s="23"/>
      <c r="D140" s="22"/>
      <c r="E140" s="22"/>
      <c r="F140" s="22"/>
      <c r="G140" s="22"/>
      <c r="H140" s="22"/>
    </row>
    <row r="141" spans="3:8">
      <c r="C141" s="23"/>
      <c r="D141" s="22"/>
      <c r="E141" s="22"/>
      <c r="F141" s="22"/>
      <c r="G141" s="22"/>
      <c r="H141" s="22"/>
    </row>
    <row r="142" spans="3:8">
      <c r="C142" s="23"/>
      <c r="D142" s="22"/>
      <c r="E142" s="22"/>
      <c r="F142" s="22"/>
      <c r="G142" s="22"/>
      <c r="H142" s="22"/>
    </row>
    <row r="143" spans="3:8">
      <c r="C143" s="23"/>
      <c r="D143" s="22"/>
      <c r="E143" s="22"/>
      <c r="F143" s="22"/>
      <c r="G143" s="22"/>
      <c r="H143" s="22"/>
    </row>
    <row r="144" spans="3:8">
      <c r="C144" s="23"/>
      <c r="D144" s="22"/>
      <c r="E144" s="22"/>
      <c r="F144" s="22"/>
      <c r="G144" s="22"/>
      <c r="H144" s="22"/>
    </row>
    <row r="145" spans="3:8">
      <c r="C145" s="23"/>
      <c r="D145" s="22"/>
      <c r="E145" s="22"/>
      <c r="F145" s="22"/>
      <c r="G145" s="22"/>
      <c r="H145" s="22"/>
    </row>
    <row r="146" spans="3:8">
      <c r="C146" s="23"/>
      <c r="D146" s="22"/>
      <c r="E146" s="22"/>
      <c r="F146" s="22"/>
      <c r="G146" s="22"/>
      <c r="H146" s="22"/>
    </row>
    <row r="147" spans="3:8">
      <c r="C147" s="23"/>
      <c r="D147" s="22"/>
      <c r="E147" s="22"/>
      <c r="F147" s="22"/>
      <c r="G147" s="22"/>
      <c r="H147" s="22"/>
    </row>
    <row r="148" spans="3:8">
      <c r="C148" s="23"/>
      <c r="D148" s="22"/>
      <c r="E148" s="22"/>
      <c r="F148" s="22"/>
      <c r="G148" s="22"/>
      <c r="H148" s="22"/>
    </row>
    <row r="149" spans="3:8">
      <c r="C149" s="23"/>
      <c r="D149" s="22"/>
      <c r="E149" s="22"/>
      <c r="F149" s="22"/>
      <c r="G149" s="22"/>
      <c r="H149" s="22"/>
    </row>
    <row r="150" spans="3:8">
      <c r="C150" s="23"/>
      <c r="D150" s="22"/>
      <c r="E150" s="22"/>
      <c r="F150" s="22"/>
      <c r="G150" s="22"/>
      <c r="H150" s="22"/>
    </row>
    <row r="151" spans="3:8">
      <c r="C151" s="23"/>
      <c r="D151" s="22"/>
      <c r="E151" s="22"/>
      <c r="F151" s="22"/>
      <c r="G151" s="22"/>
      <c r="H151" s="22"/>
    </row>
    <row r="152" spans="3:8">
      <c r="C152" s="23"/>
      <c r="D152" s="22"/>
      <c r="E152" s="22"/>
      <c r="F152" s="22"/>
      <c r="G152" s="22"/>
      <c r="H152" s="22"/>
    </row>
    <row r="153" spans="3:8">
      <c r="C153" s="23"/>
      <c r="D153" s="22"/>
      <c r="E153" s="22"/>
      <c r="F153" s="22"/>
      <c r="G153" s="22"/>
      <c r="H153" s="22"/>
    </row>
    <row r="154" spans="3:8">
      <c r="C154" s="23"/>
      <c r="D154" s="22"/>
      <c r="E154" s="22"/>
      <c r="F154" s="22"/>
      <c r="G154" s="22"/>
      <c r="H154" s="22"/>
    </row>
    <row r="155" spans="3:8">
      <c r="C155" s="23"/>
      <c r="D155" s="22"/>
      <c r="E155" s="22"/>
      <c r="F155" s="22"/>
      <c r="G155" s="22"/>
      <c r="H155" s="22"/>
    </row>
    <row r="156" spans="3:8">
      <c r="C156" s="23"/>
      <c r="D156" s="22"/>
      <c r="E156" s="22"/>
      <c r="F156" s="22"/>
      <c r="G156" s="22"/>
      <c r="H156" s="22"/>
    </row>
    <row r="157" spans="3:8">
      <c r="C157" s="23"/>
      <c r="D157" s="22"/>
      <c r="E157" s="22"/>
      <c r="F157" s="22"/>
      <c r="G157" s="22"/>
      <c r="H157" s="22"/>
    </row>
    <row r="158" spans="3:8">
      <c r="C158" s="23"/>
      <c r="D158" s="22"/>
      <c r="E158" s="22"/>
      <c r="F158" s="22"/>
      <c r="G158" s="22"/>
      <c r="H158" s="22"/>
    </row>
    <row r="159" spans="3:8">
      <c r="C159" s="23"/>
      <c r="D159" s="22"/>
      <c r="E159" s="22"/>
      <c r="F159" s="22"/>
      <c r="G159" s="22"/>
      <c r="H159" s="22"/>
    </row>
    <row r="160" spans="3:8">
      <c r="C160" s="23"/>
      <c r="D160" s="22"/>
      <c r="E160" s="22"/>
      <c r="F160" s="22"/>
      <c r="G160" s="22"/>
      <c r="H160" s="22"/>
    </row>
    <row r="161" spans="3:8">
      <c r="C161" s="23"/>
      <c r="D161" s="22"/>
      <c r="E161" s="22"/>
      <c r="F161" s="22"/>
      <c r="G161" s="22"/>
      <c r="H161" s="22"/>
    </row>
    <row r="162" spans="3:8">
      <c r="C162" s="23"/>
      <c r="D162" s="22"/>
      <c r="E162" s="22"/>
      <c r="F162" s="22"/>
      <c r="G162" s="22"/>
      <c r="H162" s="22"/>
    </row>
    <row r="163" spans="3:8">
      <c r="C163" s="23"/>
      <c r="D163" s="22"/>
      <c r="E163" s="22"/>
      <c r="F163" s="22"/>
      <c r="G163" s="22"/>
      <c r="H163" s="22"/>
    </row>
    <row r="164" spans="3:8">
      <c r="C164" s="23"/>
      <c r="D164" s="22"/>
      <c r="E164" s="22"/>
      <c r="F164" s="22"/>
      <c r="G164" s="22"/>
      <c r="H164" s="22"/>
    </row>
    <row r="165" spans="3:8">
      <c r="C165" s="23"/>
      <c r="D165" s="22"/>
      <c r="E165" s="22"/>
      <c r="F165" s="22"/>
      <c r="G165" s="22"/>
      <c r="H165" s="22"/>
    </row>
    <row r="166" spans="3:8">
      <c r="C166" s="23"/>
      <c r="D166" s="22"/>
      <c r="E166" s="22"/>
      <c r="F166" s="22"/>
      <c r="G166" s="22"/>
      <c r="H166" s="22"/>
    </row>
    <row r="167" spans="3:8">
      <c r="C167" s="23"/>
      <c r="D167" s="22"/>
      <c r="E167" s="22"/>
      <c r="F167" s="22"/>
      <c r="G167" s="22"/>
      <c r="H167" s="22"/>
    </row>
    <row r="168" spans="3:8">
      <c r="C168" s="23"/>
      <c r="D168" s="22"/>
      <c r="E168" s="22"/>
      <c r="F168" s="22"/>
      <c r="G168" s="22"/>
      <c r="H168" s="22"/>
    </row>
    <row r="169" spans="3:8">
      <c r="C169" s="23"/>
      <c r="D169" s="22"/>
      <c r="E169" s="22"/>
      <c r="F169" s="22"/>
      <c r="G169" s="22"/>
      <c r="H169" s="22"/>
    </row>
    <row r="170" spans="3:8">
      <c r="C170" s="23"/>
      <c r="D170" s="22"/>
      <c r="E170" s="22"/>
      <c r="F170" s="22"/>
      <c r="G170" s="22"/>
      <c r="H170" s="22"/>
    </row>
    <row r="171" spans="3:8">
      <c r="C171" s="23"/>
      <c r="D171" s="22"/>
      <c r="E171" s="22"/>
      <c r="F171" s="22"/>
      <c r="G171" s="22"/>
      <c r="H171" s="22"/>
    </row>
    <row r="172" spans="3:8">
      <c r="C172" s="23"/>
      <c r="D172" s="22"/>
      <c r="E172" s="22"/>
      <c r="F172" s="22"/>
      <c r="G172" s="22"/>
      <c r="H172" s="22"/>
    </row>
    <row r="173" spans="3:8">
      <c r="C173" s="23"/>
      <c r="D173" s="22"/>
      <c r="E173" s="22"/>
      <c r="F173" s="22"/>
      <c r="G173" s="22"/>
      <c r="H173" s="22"/>
    </row>
    <row r="174" spans="3:8">
      <c r="C174" s="23"/>
      <c r="D174" s="22"/>
      <c r="E174" s="22"/>
      <c r="F174" s="22"/>
      <c r="G174" s="22"/>
      <c r="H174" s="22"/>
    </row>
    <row r="175" spans="3:8">
      <c r="C175" s="23"/>
      <c r="D175" s="22"/>
      <c r="E175" s="22"/>
      <c r="F175" s="22"/>
      <c r="G175" s="22"/>
      <c r="H175" s="22"/>
    </row>
    <row r="176" spans="3:8">
      <c r="C176" s="23"/>
      <c r="D176" s="22"/>
      <c r="E176" s="22"/>
      <c r="F176" s="22"/>
      <c r="G176" s="22"/>
      <c r="H176" s="22"/>
    </row>
    <row r="177" spans="3:8">
      <c r="C177" s="23"/>
      <c r="D177" s="22"/>
      <c r="E177" s="22"/>
      <c r="F177" s="22"/>
      <c r="G177" s="22"/>
      <c r="H177" s="22"/>
    </row>
    <row r="178" spans="3:8">
      <c r="C178" s="23"/>
      <c r="D178" s="22"/>
      <c r="E178" s="22"/>
      <c r="F178" s="22"/>
      <c r="G178" s="22"/>
      <c r="H178" s="22"/>
    </row>
    <row r="179" spans="3:8">
      <c r="C179" s="23"/>
      <c r="D179" s="22"/>
      <c r="E179" s="22"/>
      <c r="F179" s="22"/>
      <c r="G179" s="22"/>
      <c r="H179" s="22"/>
    </row>
    <row r="180" spans="3:8">
      <c r="C180" s="23"/>
      <c r="D180" s="22"/>
      <c r="E180" s="22"/>
      <c r="F180" s="22"/>
      <c r="G180" s="22"/>
      <c r="H180" s="22"/>
    </row>
    <row r="181" spans="3:8">
      <c r="C181" s="23"/>
      <c r="D181" s="22"/>
      <c r="E181" s="22"/>
      <c r="F181" s="22"/>
      <c r="G181" s="22"/>
      <c r="H181" s="22"/>
    </row>
    <row r="182" spans="3:8">
      <c r="C182" s="23"/>
      <c r="D182" s="22"/>
      <c r="E182" s="22"/>
      <c r="F182" s="22"/>
      <c r="G182" s="22"/>
      <c r="H182" s="22"/>
    </row>
    <row r="183" spans="3:8">
      <c r="C183" s="23"/>
      <c r="D183" s="22"/>
      <c r="E183" s="22"/>
      <c r="F183" s="22"/>
      <c r="G183" s="22"/>
      <c r="H183" s="22"/>
    </row>
    <row r="184" spans="3:8">
      <c r="C184" s="23"/>
      <c r="D184" s="22"/>
      <c r="E184" s="22"/>
      <c r="F184" s="22"/>
      <c r="G184" s="22"/>
      <c r="H184" s="22"/>
    </row>
    <row r="185" spans="3:8">
      <c r="C185" s="23"/>
      <c r="D185" s="22"/>
      <c r="E185" s="22"/>
      <c r="F185" s="22"/>
      <c r="G185" s="22"/>
      <c r="H185" s="22"/>
    </row>
    <row r="186" spans="3:8">
      <c r="C186" s="23"/>
      <c r="D186" s="22"/>
      <c r="E186" s="22"/>
      <c r="F186" s="22"/>
      <c r="G186" s="22"/>
      <c r="H186" s="22"/>
    </row>
    <row r="187" spans="3:8">
      <c r="C187" s="23"/>
      <c r="D187" s="22"/>
      <c r="E187" s="22"/>
      <c r="F187" s="22"/>
      <c r="G187" s="22"/>
      <c r="H187" s="22"/>
    </row>
    <row r="188" spans="3:8">
      <c r="C188" s="23"/>
      <c r="D188" s="22"/>
      <c r="E188" s="22"/>
      <c r="F188" s="22"/>
      <c r="G188" s="22"/>
      <c r="H188" s="22"/>
    </row>
    <row r="189" spans="3:8">
      <c r="C189" s="23"/>
      <c r="D189" s="22"/>
      <c r="E189" s="22"/>
      <c r="F189" s="22"/>
      <c r="G189" s="22"/>
      <c r="H189" s="22"/>
    </row>
    <row r="190" spans="3:8">
      <c r="C190" s="23"/>
      <c r="D190" s="22"/>
      <c r="E190" s="22"/>
      <c r="F190" s="22"/>
      <c r="G190" s="22"/>
      <c r="H190" s="22"/>
    </row>
    <row r="191" spans="3:8">
      <c r="C191" s="23"/>
      <c r="D191" s="22"/>
      <c r="E191" s="22"/>
      <c r="F191" s="22"/>
      <c r="G191" s="22"/>
      <c r="H191" s="22"/>
    </row>
    <row r="192" spans="3:8">
      <c r="C192" s="23"/>
      <c r="D192" s="22"/>
      <c r="E192" s="22"/>
      <c r="F192" s="22"/>
      <c r="G192" s="22"/>
      <c r="H192" s="22"/>
    </row>
    <row r="193" spans="3:8">
      <c r="C193" s="23"/>
      <c r="D193" s="22"/>
      <c r="E193" s="22"/>
      <c r="F193" s="22"/>
      <c r="G193" s="22"/>
      <c r="H193" s="22"/>
    </row>
    <row r="194" spans="3:8">
      <c r="C194" s="23"/>
      <c r="D194" s="22"/>
      <c r="E194" s="22"/>
      <c r="F194" s="22"/>
      <c r="G194" s="22"/>
      <c r="H194" s="22"/>
    </row>
    <row r="195" spans="3:8">
      <c r="C195" s="23"/>
      <c r="D195" s="22"/>
      <c r="E195" s="22"/>
      <c r="F195" s="22"/>
      <c r="G195" s="22"/>
      <c r="H195" s="22"/>
    </row>
    <row r="196" spans="3:8">
      <c r="C196" s="23"/>
      <c r="D196" s="22"/>
      <c r="E196" s="22"/>
      <c r="F196" s="22"/>
      <c r="G196" s="22"/>
      <c r="H196" s="22"/>
    </row>
    <row r="197" spans="3:8">
      <c r="C197" s="23"/>
      <c r="D197" s="22"/>
      <c r="E197" s="22"/>
      <c r="F197" s="22"/>
      <c r="G197" s="22"/>
      <c r="H197" s="22"/>
    </row>
    <row r="198" spans="3:8">
      <c r="C198" s="23"/>
      <c r="D198" s="22"/>
      <c r="E198" s="22"/>
      <c r="F198" s="22"/>
      <c r="G198" s="22"/>
      <c r="H198" s="22"/>
    </row>
    <row r="199" spans="3:8">
      <c r="C199" s="23"/>
      <c r="D199" s="22"/>
      <c r="E199" s="22"/>
      <c r="F199" s="22"/>
      <c r="G199" s="22"/>
      <c r="H199" s="22"/>
    </row>
    <row r="200" spans="3:8">
      <c r="C200" s="23"/>
      <c r="D200" s="22"/>
      <c r="E200" s="22"/>
      <c r="F200" s="22"/>
      <c r="G200" s="22"/>
      <c r="H200" s="22"/>
    </row>
    <row r="201" spans="3:8">
      <c r="C201" s="23"/>
      <c r="D201" s="22"/>
      <c r="E201" s="22"/>
      <c r="F201" s="22"/>
      <c r="G201" s="22"/>
      <c r="H201" s="22"/>
    </row>
    <row r="202" spans="3:8">
      <c r="C202" s="23"/>
      <c r="D202" s="22"/>
      <c r="E202" s="22"/>
      <c r="F202" s="22"/>
      <c r="G202" s="22"/>
      <c r="H202" s="22"/>
    </row>
    <row r="203" spans="3:8">
      <c r="C203" s="23"/>
      <c r="D203" s="22"/>
      <c r="E203" s="22"/>
      <c r="F203" s="22"/>
      <c r="G203" s="22"/>
      <c r="H203" s="22"/>
    </row>
    <row r="204" spans="3:8">
      <c r="C204" s="23"/>
      <c r="D204" s="22"/>
      <c r="E204" s="22"/>
      <c r="F204" s="22"/>
      <c r="G204" s="22"/>
      <c r="H204" s="22"/>
    </row>
    <row r="205" spans="3:8">
      <c r="C205" s="23"/>
      <c r="D205" s="22"/>
      <c r="E205" s="22"/>
      <c r="F205" s="22"/>
      <c r="G205" s="22"/>
      <c r="H205" s="22"/>
    </row>
    <row r="206" spans="3:8">
      <c r="C206" s="23"/>
      <c r="D206" s="22"/>
      <c r="E206" s="22"/>
      <c r="F206" s="22"/>
      <c r="G206" s="22"/>
      <c r="H206" s="22"/>
    </row>
    <row r="207" spans="3:8">
      <c r="C207" s="23"/>
      <c r="D207" s="22"/>
      <c r="E207" s="22"/>
      <c r="F207" s="22"/>
      <c r="G207" s="22"/>
      <c r="H207" s="22"/>
    </row>
    <row r="208" spans="3:8">
      <c r="C208" s="23"/>
      <c r="D208" s="22"/>
      <c r="E208" s="22"/>
      <c r="F208" s="22"/>
      <c r="G208" s="22"/>
      <c r="H208" s="22"/>
    </row>
    <row r="209" spans="3:8">
      <c r="C209" s="23"/>
      <c r="D209" s="22"/>
      <c r="E209" s="22"/>
      <c r="F209" s="22"/>
      <c r="G209" s="22"/>
      <c r="H209" s="22"/>
    </row>
    <row r="210" spans="3:8">
      <c r="C210" s="23"/>
      <c r="D210" s="22"/>
      <c r="E210" s="22"/>
      <c r="F210" s="22"/>
      <c r="G210" s="22"/>
      <c r="H210" s="22"/>
    </row>
    <row r="211" spans="3:8">
      <c r="C211" s="23"/>
      <c r="D211" s="22"/>
      <c r="E211" s="22"/>
      <c r="F211" s="22"/>
      <c r="G211" s="22"/>
      <c r="H211" s="22"/>
    </row>
    <row r="212" spans="3:8">
      <c r="C212" s="23"/>
      <c r="D212" s="22"/>
      <c r="E212" s="22"/>
      <c r="F212" s="22"/>
      <c r="G212" s="22"/>
      <c r="H212" s="22"/>
    </row>
    <row r="213" spans="3:8">
      <c r="C213" s="23"/>
      <c r="D213" s="22"/>
      <c r="E213" s="22"/>
      <c r="F213" s="22"/>
      <c r="G213" s="22"/>
      <c r="H213" s="22"/>
    </row>
    <row r="214" spans="3:8">
      <c r="C214" s="23"/>
      <c r="D214" s="22"/>
      <c r="E214" s="22"/>
      <c r="F214" s="22"/>
      <c r="G214" s="22"/>
      <c r="H214" s="22"/>
    </row>
    <row r="215" spans="3:8">
      <c r="C215" s="23"/>
      <c r="D215" s="22"/>
      <c r="E215" s="22"/>
      <c r="F215" s="22"/>
      <c r="G215" s="22"/>
      <c r="H215" s="22"/>
    </row>
    <row r="216" spans="3:8">
      <c r="C216" s="23"/>
      <c r="D216" s="22"/>
      <c r="E216" s="22"/>
      <c r="F216" s="22"/>
      <c r="G216" s="22"/>
      <c r="H216" s="22"/>
    </row>
    <row r="217" spans="3:8">
      <c r="C217" s="23"/>
      <c r="D217" s="22"/>
      <c r="E217" s="22"/>
      <c r="F217" s="22"/>
      <c r="G217" s="22"/>
      <c r="H217" s="22"/>
    </row>
    <row r="218" spans="3:8">
      <c r="C218" s="23"/>
      <c r="D218" s="22"/>
      <c r="E218" s="22"/>
      <c r="F218" s="22"/>
      <c r="G218" s="22"/>
      <c r="H218" s="22"/>
    </row>
    <row r="219" spans="3:8">
      <c r="C219" s="23"/>
      <c r="D219" s="22"/>
      <c r="E219" s="22"/>
      <c r="F219" s="22"/>
      <c r="G219" s="22"/>
      <c r="H219" s="22"/>
    </row>
    <row r="220" spans="3:8">
      <c r="C220" s="23"/>
      <c r="D220" s="22"/>
      <c r="E220" s="22"/>
      <c r="F220" s="22"/>
      <c r="G220" s="22"/>
      <c r="H220" s="22"/>
    </row>
    <row r="221" spans="3:8">
      <c r="C221" s="23"/>
      <c r="D221" s="22"/>
      <c r="E221" s="22"/>
      <c r="F221" s="22"/>
      <c r="G221" s="22"/>
      <c r="H221" s="22"/>
    </row>
    <row r="222" spans="3:8">
      <c r="C222" s="23"/>
      <c r="D222" s="22"/>
      <c r="E222" s="22"/>
      <c r="F222" s="22"/>
      <c r="G222" s="22"/>
      <c r="H222" s="22"/>
    </row>
    <row r="223" spans="3:8">
      <c r="C223" s="23"/>
      <c r="D223" s="22"/>
      <c r="E223" s="22"/>
      <c r="F223" s="22"/>
      <c r="G223" s="22"/>
      <c r="H223" s="22"/>
    </row>
    <row r="224" spans="3:8">
      <c r="C224" s="23"/>
      <c r="D224" s="22"/>
      <c r="E224" s="22"/>
      <c r="F224" s="22"/>
      <c r="G224" s="22"/>
      <c r="H224" s="22"/>
    </row>
    <row r="225" spans="3:8">
      <c r="C225" s="23"/>
      <c r="D225" s="22"/>
      <c r="E225" s="22"/>
      <c r="F225" s="22"/>
      <c r="G225" s="22"/>
      <c r="H225" s="22"/>
    </row>
    <row r="226" spans="3:8">
      <c r="C226" s="23"/>
      <c r="D226" s="22"/>
      <c r="E226" s="22"/>
      <c r="F226" s="22"/>
      <c r="G226" s="22"/>
      <c r="H226" s="22"/>
    </row>
    <row r="227" spans="3:8">
      <c r="C227" s="23"/>
      <c r="D227" s="22"/>
      <c r="E227" s="22"/>
      <c r="F227" s="22"/>
      <c r="G227" s="22"/>
      <c r="H227" s="22"/>
    </row>
    <row r="228" spans="3:8">
      <c r="C228" s="23"/>
      <c r="D228" s="22"/>
      <c r="E228" s="22"/>
      <c r="F228" s="22"/>
      <c r="G228" s="22"/>
      <c r="H228" s="22"/>
    </row>
    <row r="229" spans="3:8">
      <c r="C229" s="23"/>
      <c r="D229" s="22"/>
      <c r="E229" s="22"/>
      <c r="F229" s="22"/>
      <c r="G229" s="22"/>
      <c r="H229" s="22"/>
    </row>
    <row r="230" spans="3:8">
      <c r="C230" s="23"/>
      <c r="D230" s="22"/>
      <c r="E230" s="22"/>
      <c r="F230" s="22"/>
      <c r="G230" s="22"/>
      <c r="H230" s="22"/>
    </row>
    <row r="231" spans="3:8">
      <c r="C231" s="23"/>
      <c r="D231" s="22"/>
      <c r="E231" s="22"/>
      <c r="F231" s="22"/>
      <c r="G231" s="22"/>
      <c r="H231" s="22"/>
    </row>
    <row r="232" spans="3:8">
      <c r="C232" s="23"/>
      <c r="D232" s="22"/>
      <c r="E232" s="22"/>
      <c r="F232" s="22"/>
      <c r="G232" s="22"/>
      <c r="H232" s="22"/>
    </row>
    <row r="233" spans="3:8">
      <c r="C233" s="23"/>
      <c r="D233" s="22"/>
      <c r="E233" s="22"/>
      <c r="F233" s="22"/>
      <c r="G233" s="22"/>
      <c r="H233" s="22"/>
    </row>
    <row r="234" spans="3:8">
      <c r="C234" s="23"/>
      <c r="D234" s="22"/>
      <c r="E234" s="22"/>
      <c r="F234" s="22"/>
      <c r="G234" s="22"/>
      <c r="H234" s="22"/>
    </row>
    <row r="235" spans="3:8">
      <c r="C235" s="23"/>
      <c r="D235" s="22"/>
      <c r="E235" s="22"/>
      <c r="F235" s="22"/>
      <c r="G235" s="22"/>
      <c r="H235" s="22"/>
    </row>
    <row r="236" spans="3:8">
      <c r="C236" s="23"/>
      <c r="D236" s="22"/>
      <c r="E236" s="22"/>
      <c r="F236" s="22"/>
      <c r="G236" s="22"/>
      <c r="H236" s="22"/>
    </row>
    <row r="237" spans="3:8">
      <c r="C237" s="23"/>
      <c r="D237" s="22"/>
      <c r="E237" s="22"/>
      <c r="F237" s="22"/>
      <c r="G237" s="22"/>
      <c r="H237" s="22"/>
    </row>
    <row r="238" spans="3:8">
      <c r="C238" s="23"/>
      <c r="D238" s="22"/>
      <c r="E238" s="22"/>
      <c r="F238" s="22"/>
      <c r="G238" s="22"/>
      <c r="H238" s="22"/>
    </row>
    <row r="239" spans="3:8">
      <c r="C239" s="23"/>
      <c r="D239" s="22"/>
      <c r="E239" s="22"/>
      <c r="F239" s="22"/>
      <c r="G239" s="22"/>
      <c r="H239" s="22"/>
    </row>
    <row r="240" spans="3:8">
      <c r="C240" s="23"/>
      <c r="D240" s="22"/>
      <c r="E240" s="22"/>
      <c r="F240" s="22"/>
      <c r="G240" s="22"/>
      <c r="H240" s="22"/>
    </row>
    <row r="241" spans="3:8">
      <c r="C241" s="23"/>
      <c r="D241" s="22"/>
      <c r="E241" s="22"/>
      <c r="F241" s="22"/>
      <c r="G241" s="22"/>
      <c r="H241" s="22"/>
    </row>
    <row r="242" spans="3:8">
      <c r="C242" s="23"/>
      <c r="D242" s="22"/>
      <c r="E242" s="22"/>
      <c r="F242" s="22"/>
      <c r="G242" s="22"/>
      <c r="H242" s="22"/>
    </row>
    <row r="243" spans="3:8">
      <c r="C243" s="23"/>
      <c r="D243" s="22"/>
      <c r="E243" s="22"/>
      <c r="F243" s="22"/>
      <c r="G243" s="22"/>
      <c r="H243" s="22"/>
    </row>
    <row r="244" spans="3:8">
      <c r="C244" s="23"/>
      <c r="D244" s="22"/>
      <c r="E244" s="22"/>
      <c r="F244" s="22"/>
      <c r="G244" s="22"/>
      <c r="H244" s="22"/>
    </row>
    <row r="245" spans="3:8">
      <c r="C245" s="23"/>
      <c r="D245" s="22"/>
      <c r="E245" s="22"/>
      <c r="F245" s="22"/>
      <c r="G245" s="22"/>
      <c r="H245" s="22"/>
    </row>
    <row r="246" spans="3:8">
      <c r="C246" s="23"/>
      <c r="D246" s="22"/>
      <c r="E246" s="22"/>
      <c r="F246" s="22"/>
      <c r="G246" s="22"/>
      <c r="H246" s="22"/>
    </row>
    <row r="247" spans="3:8">
      <c r="C247" s="23"/>
      <c r="D247" s="22"/>
      <c r="E247" s="22"/>
      <c r="F247" s="22"/>
      <c r="G247" s="22"/>
      <c r="H247" s="22"/>
    </row>
    <row r="248" spans="3:8">
      <c r="C248" s="23"/>
      <c r="D248" s="22"/>
      <c r="E248" s="22"/>
      <c r="F248" s="22"/>
      <c r="G248" s="22"/>
      <c r="H248" s="22"/>
    </row>
    <row r="249" spans="3:8">
      <c r="C249" s="23"/>
      <c r="D249" s="22"/>
      <c r="E249" s="22"/>
      <c r="F249" s="22"/>
      <c r="G249" s="22"/>
      <c r="H249" s="22"/>
    </row>
    <row r="250" spans="3:8">
      <c r="C250" s="23"/>
      <c r="D250" s="22"/>
      <c r="E250" s="22"/>
      <c r="F250" s="22"/>
      <c r="G250" s="22"/>
      <c r="H250" s="22"/>
    </row>
    <row r="251" spans="3:8">
      <c r="C251" s="23"/>
      <c r="D251" s="22"/>
      <c r="E251" s="22"/>
      <c r="F251" s="22"/>
      <c r="G251" s="22"/>
      <c r="H251" s="22"/>
    </row>
    <row r="252" spans="3:8">
      <c r="C252" s="23"/>
      <c r="D252" s="22"/>
      <c r="E252" s="22"/>
      <c r="F252" s="22"/>
      <c r="G252" s="22"/>
      <c r="H252" s="22"/>
    </row>
    <row r="253" spans="3:8">
      <c r="C253" s="23"/>
      <c r="D253" s="22"/>
      <c r="E253" s="22"/>
      <c r="F253" s="22"/>
      <c r="G253" s="22"/>
      <c r="H253" s="22"/>
    </row>
    <row r="254" spans="3:8">
      <c r="C254" s="23"/>
      <c r="D254" s="22"/>
      <c r="E254" s="22"/>
      <c r="F254" s="22"/>
      <c r="G254" s="22"/>
      <c r="H254" s="22"/>
    </row>
    <row r="255" spans="3:8">
      <c r="C255" s="23"/>
      <c r="D255" s="22"/>
      <c r="E255" s="22"/>
      <c r="F255" s="22"/>
      <c r="G255" s="22"/>
      <c r="H255" s="22"/>
    </row>
    <row r="256" spans="3:8">
      <c r="C256" s="23"/>
      <c r="D256" s="22"/>
      <c r="E256" s="22"/>
      <c r="F256" s="22"/>
      <c r="G256" s="22"/>
      <c r="H256" s="22"/>
    </row>
    <row r="257" spans="3:8">
      <c r="C257" s="23"/>
      <c r="D257" s="22"/>
      <c r="E257" s="22"/>
      <c r="F257" s="22"/>
      <c r="G257" s="22"/>
      <c r="H257" s="22"/>
    </row>
    <row r="258" spans="3:8">
      <c r="C258" s="23"/>
      <c r="D258" s="22"/>
      <c r="E258" s="22"/>
      <c r="F258" s="22"/>
      <c r="G258" s="22"/>
      <c r="H258" s="22"/>
    </row>
    <row r="259" spans="3:8">
      <c r="C259" s="23"/>
      <c r="D259" s="22"/>
      <c r="E259" s="22"/>
      <c r="F259" s="22"/>
      <c r="G259" s="22"/>
      <c r="H259" s="22"/>
    </row>
    <row r="260" spans="3:8">
      <c r="C260" s="23"/>
      <c r="D260" s="22"/>
      <c r="E260" s="22"/>
      <c r="F260" s="22"/>
      <c r="G260" s="22"/>
      <c r="H260" s="22"/>
    </row>
    <row r="261" spans="3:8">
      <c r="C261" s="23"/>
      <c r="D261" s="22"/>
      <c r="E261" s="22"/>
      <c r="F261" s="22"/>
      <c r="G261" s="22"/>
      <c r="H261" s="22"/>
    </row>
    <row r="262" spans="3:8">
      <c r="C262" s="23"/>
      <c r="D262" s="22"/>
      <c r="E262" s="22"/>
      <c r="F262" s="22"/>
      <c r="G262" s="22"/>
      <c r="H262" s="22"/>
    </row>
    <row r="263" spans="3:8">
      <c r="C263" s="23"/>
      <c r="D263" s="22"/>
      <c r="E263" s="22"/>
      <c r="F263" s="22"/>
      <c r="G263" s="22"/>
      <c r="H263" s="22"/>
    </row>
    <row r="264" spans="3:8">
      <c r="C264" s="23"/>
      <c r="D264" s="22"/>
      <c r="E264" s="22"/>
      <c r="F264" s="22"/>
      <c r="G264" s="22"/>
      <c r="H264" s="22"/>
    </row>
    <row r="265" spans="3:8">
      <c r="C265" s="23"/>
      <c r="D265" s="22"/>
      <c r="E265" s="22"/>
      <c r="F265" s="22"/>
      <c r="G265" s="22"/>
      <c r="H265" s="22"/>
    </row>
    <row r="266" spans="3:8">
      <c r="C266" s="23"/>
      <c r="D266" s="22"/>
      <c r="E266" s="22"/>
      <c r="F266" s="22"/>
      <c r="G266" s="22"/>
      <c r="H266" s="22"/>
    </row>
    <row r="267" spans="3:8">
      <c r="C267" s="23"/>
      <c r="D267" s="22"/>
      <c r="E267" s="22"/>
      <c r="F267" s="22"/>
      <c r="G267" s="22"/>
      <c r="H267" s="22"/>
    </row>
    <row r="268" spans="3:8">
      <c r="C268" s="23"/>
      <c r="D268" s="22"/>
      <c r="E268" s="22"/>
      <c r="F268" s="22"/>
      <c r="G268" s="22"/>
      <c r="H268" s="22"/>
    </row>
    <row r="269" spans="3:8">
      <c r="C269" s="23"/>
      <c r="D269" s="22"/>
      <c r="E269" s="22"/>
      <c r="F269" s="22"/>
      <c r="G269" s="22"/>
      <c r="H269" s="22"/>
    </row>
    <row r="270" spans="3:8">
      <c r="C270" s="23"/>
      <c r="D270" s="22"/>
      <c r="E270" s="22"/>
      <c r="F270" s="22"/>
      <c r="G270" s="22"/>
      <c r="H270" s="22"/>
    </row>
    <row r="271" spans="3:8">
      <c r="C271" s="23"/>
      <c r="D271" s="22"/>
      <c r="E271" s="22"/>
      <c r="F271" s="22"/>
      <c r="G271" s="22"/>
      <c r="H271" s="22"/>
    </row>
    <row r="272" spans="3:8">
      <c r="C272" s="23"/>
      <c r="D272" s="22"/>
      <c r="E272" s="22"/>
      <c r="F272" s="22"/>
      <c r="G272" s="22"/>
      <c r="H272" s="22"/>
    </row>
    <row r="273" spans="3:8">
      <c r="C273" s="23"/>
      <c r="D273" s="22"/>
      <c r="E273" s="22"/>
      <c r="F273" s="22"/>
      <c r="G273" s="22"/>
      <c r="H273" s="22"/>
    </row>
    <row r="274" spans="3:8">
      <c r="C274" s="23"/>
      <c r="D274" s="22"/>
      <c r="E274" s="22"/>
      <c r="F274" s="22"/>
      <c r="G274" s="22"/>
      <c r="H274" s="22"/>
    </row>
    <row r="275" spans="3:8">
      <c r="C275" s="23"/>
      <c r="D275" s="22"/>
      <c r="E275" s="22"/>
      <c r="F275" s="22"/>
      <c r="G275" s="22"/>
      <c r="H275" s="22"/>
    </row>
    <row r="276" spans="3:8">
      <c r="C276" s="23"/>
      <c r="D276" s="22"/>
      <c r="E276" s="22"/>
      <c r="F276" s="22"/>
      <c r="G276" s="22"/>
      <c r="H276" s="22"/>
    </row>
    <row r="277" spans="3:8">
      <c r="C277" s="23"/>
      <c r="D277" s="22"/>
      <c r="E277" s="22"/>
      <c r="F277" s="22"/>
      <c r="G277" s="22"/>
      <c r="H277" s="22"/>
    </row>
    <row r="278" spans="3:8">
      <c r="C278" s="23"/>
      <c r="D278" s="22"/>
      <c r="E278" s="22"/>
      <c r="F278" s="22"/>
      <c r="G278" s="22"/>
      <c r="H278" s="22"/>
    </row>
    <row r="279" spans="3:8">
      <c r="C279" s="23"/>
      <c r="D279" s="22"/>
      <c r="E279" s="22"/>
      <c r="F279" s="22"/>
      <c r="G279" s="22"/>
      <c r="H279" s="22"/>
    </row>
    <row r="280" spans="3:8">
      <c r="C280" s="23"/>
      <c r="D280" s="22"/>
      <c r="E280" s="22"/>
      <c r="F280" s="22"/>
      <c r="G280" s="22"/>
      <c r="H280" s="22"/>
    </row>
    <row r="281" spans="3:8">
      <c r="C281" s="23"/>
      <c r="D281" s="22"/>
      <c r="E281" s="22"/>
      <c r="F281" s="22"/>
      <c r="G281" s="22"/>
      <c r="H281" s="22"/>
    </row>
    <row r="282" spans="3:8">
      <c r="C282" s="23"/>
      <c r="D282" s="22"/>
      <c r="E282" s="22"/>
      <c r="F282" s="22"/>
      <c r="G282" s="22"/>
      <c r="H282" s="22"/>
    </row>
    <row r="283" spans="3:8">
      <c r="D283" s="22"/>
      <c r="E283" s="22"/>
      <c r="F283" s="22"/>
      <c r="G283" s="22"/>
      <c r="H283" s="22"/>
    </row>
    <row r="284" spans="3:8">
      <c r="D284" s="22"/>
      <c r="E284" s="22"/>
      <c r="F284" s="22"/>
      <c r="G284" s="22"/>
      <c r="H284" s="22"/>
    </row>
    <row r="285" spans="3:8">
      <c r="D285" s="22"/>
      <c r="E285" s="22"/>
      <c r="F285" s="22"/>
      <c r="G285" s="22"/>
      <c r="H285" s="22"/>
    </row>
    <row r="286" spans="3:8">
      <c r="D286" s="22"/>
      <c r="E286" s="22"/>
      <c r="F286" s="22"/>
      <c r="G286" s="22"/>
      <c r="H286" s="22"/>
    </row>
    <row r="287" spans="3:8">
      <c r="D287" s="22"/>
      <c r="E287" s="22"/>
      <c r="F287" s="22"/>
      <c r="G287" s="22"/>
      <c r="H287" s="22"/>
    </row>
    <row r="288" spans="3:8">
      <c r="D288" s="22"/>
      <c r="E288" s="22"/>
      <c r="F288" s="22"/>
      <c r="G288" s="22"/>
      <c r="H288" s="22"/>
    </row>
    <row r="289" spans="5:8">
      <c r="E289" s="22"/>
      <c r="G289" s="22"/>
      <c r="H289" s="22"/>
    </row>
    <row r="290" spans="5:8">
      <c r="E290" s="22"/>
      <c r="G290" s="22"/>
      <c r="H290" s="22"/>
    </row>
    <row r="291" spans="5:8">
      <c r="E291" s="22"/>
      <c r="G291" s="22"/>
    </row>
    <row r="292" spans="5:8">
      <c r="E292" s="22"/>
      <c r="G292" s="22"/>
    </row>
    <row r="293" spans="5:8">
      <c r="E293" s="22"/>
      <c r="G293" s="22"/>
    </row>
    <row r="294" spans="5:8">
      <c r="E294" s="22"/>
      <c r="G294" s="22"/>
    </row>
    <row r="295" spans="5:8">
      <c r="E295" s="22"/>
      <c r="G295" s="22"/>
    </row>
    <row r="296" spans="5:8">
      <c r="E296" s="22"/>
      <c r="G296" s="22"/>
    </row>
    <row r="297" spans="5:8">
      <c r="E297" s="22"/>
      <c r="G297" s="22"/>
    </row>
    <row r="298" spans="5:8">
      <c r="E298" s="22"/>
      <c r="G298" s="22"/>
    </row>
    <row r="299" spans="5:8">
      <c r="E299" s="22"/>
      <c r="G299" s="22"/>
    </row>
    <row r="300" spans="5:8">
      <c r="E300" s="22"/>
      <c r="G300" s="22"/>
    </row>
    <row r="301" spans="5:8">
      <c r="E301" s="22"/>
      <c r="G301" s="22"/>
    </row>
    <row r="302" spans="5:8">
      <c r="E302" s="22"/>
      <c r="G302" s="22"/>
    </row>
    <row r="303" spans="5:8">
      <c r="E303" s="22"/>
      <c r="G303" s="22"/>
    </row>
    <row r="304" spans="5:8">
      <c r="E304" s="22"/>
      <c r="G304" s="22"/>
    </row>
    <row r="305" spans="5:5">
      <c r="E305" s="22"/>
    </row>
    <row r="306" spans="5:5">
      <c r="E306" s="22"/>
    </row>
    <row r="307" spans="5:5">
      <c r="E307" s="22"/>
    </row>
    <row r="308" spans="5:5">
      <c r="E308" s="22"/>
    </row>
    <row r="309" spans="5:5">
      <c r="E309" s="22"/>
    </row>
    <row r="310" spans="5:5">
      <c r="E310" s="22"/>
    </row>
    <row r="311" spans="5:5">
      <c r="E311" s="22"/>
    </row>
    <row r="312" spans="5:5">
      <c r="E312" s="22"/>
    </row>
    <row r="313" spans="5:5">
      <c r="E313" s="22"/>
    </row>
    <row r="314" spans="5:5">
      <c r="E314" s="22"/>
    </row>
    <row r="315" spans="5:5">
      <c r="E315" s="22"/>
    </row>
    <row r="316" spans="5:5">
      <c r="E316" s="22"/>
    </row>
    <row r="317" spans="5:5">
      <c r="E317" s="22"/>
    </row>
    <row r="318" spans="5:5">
      <c r="E318" s="22"/>
    </row>
    <row r="319" spans="5:5">
      <c r="E319" s="22"/>
    </row>
    <row r="320" spans="5:5">
      <c r="E320" s="22"/>
    </row>
    <row r="321" spans="5:5">
      <c r="E321" s="22"/>
    </row>
  </sheetData>
  <sheetProtection algorithmName="SHA-512" hashValue="rQB1ZUycMw5Q3uAvnl1rToDi2R1TvIwv2SvD8mDSCDvvZcQqGIf5LQz771QvKiWfxWQ9fl2DgqWyIzWFiHlOxw==" saltValue="nvL44uH4hy/sbM8IuCS6Wg==" spinCount="100000" sheet="1" objects="1" scenarios="1" selectLockedCells="1" selectUnlockedCells="1"/>
  <dataConsolidate/>
  <mergeCells count="17">
    <mergeCell ref="A8:H8"/>
    <mergeCell ref="A1:A2"/>
    <mergeCell ref="B1:B2"/>
    <mergeCell ref="C1:H2"/>
    <mergeCell ref="A3:H3"/>
    <mergeCell ref="C4:H4"/>
    <mergeCell ref="C5:H5"/>
    <mergeCell ref="A6:H6"/>
    <mergeCell ref="A7:H7"/>
    <mergeCell ref="C15:H15"/>
    <mergeCell ref="C16:H16"/>
    <mergeCell ref="C9:H9"/>
    <mergeCell ref="C10:H10"/>
    <mergeCell ref="C11:H11"/>
    <mergeCell ref="C13:H13"/>
    <mergeCell ref="C14:H14"/>
    <mergeCell ref="C12:H12"/>
  </mergeCells>
  <conditionalFormatting sqref="A1:A2">
    <cfRule type="cellIs" dxfId="2" priority="9" operator="between">
      <formula>0</formula>
      <formula>0</formula>
    </cfRule>
    <cfRule type="cellIs" dxfId="1" priority="10" operator="between">
      <formula>1</formula>
      <formula>300</formula>
    </cfRule>
  </conditionalFormatting>
  <conditionalFormatting sqref="C1:H2 B5:H5 B10:H16">
    <cfRule type="cellIs" dxfId="0" priority="1" operator="between">
      <formula>0</formula>
      <formula>0</formula>
    </cfRule>
  </conditionalFormatting>
  <printOptions horizontalCentered="1"/>
  <pageMargins left="0.27559055118110237" right="0.27559055118110237" top="0.78740157480314965" bottom="0.47244094488188981" header="7.874015748031496E-2" footer="0.11811023622047245"/>
  <pageSetup paperSize="9" scale="99" fitToHeight="10" orientation="portrait" r:id="rId1"/>
  <headerFooter>
    <oddHeader xml:space="preserve">&amp;L&amp;G&amp;C&amp;"-,Kursywa"&amp;14
&amp;"-,Pogrubiony"&amp;K0000FFOBSADA SĘDZIOWSKA ZAWODÓW&amp;R&amp;"-,Kursywa"&amp;10&amp;K0000FFdnia, &amp;D   
&amp;12&amp;K000000DRUK DLA SPIKERA I TV&amp;"-,Pogrubiona kursywa"   </oddHeader>
    <oddFooter>&amp;C&amp;"-,Kursywa"&amp;10&amp;K0000FFstrona &amp;P / &amp;N&amp;R&amp;"-,Kursywa"&amp;K0000FFPolska Liga Siatkówki SA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00B0F0"/>
    <pageSetUpPr fitToPage="1"/>
  </sheetPr>
  <dimension ref="A1:O25"/>
  <sheetViews>
    <sheetView view="pageBreakPreview" zoomScale="115" zoomScaleNormal="100" zoomScaleSheetLayoutView="115" workbookViewId="0">
      <pane ySplit="4" topLeftCell="A5" activePane="bottomLeft" state="frozen"/>
      <selection pane="bottomLeft" activeCell="F78" sqref="F78"/>
    </sheetView>
  </sheetViews>
  <sheetFormatPr defaultRowHeight="12.75"/>
  <cols>
    <col min="1" max="1" width="2.7109375" style="87" customWidth="1"/>
    <col min="2" max="2" width="2.7109375" style="84" customWidth="1"/>
    <col min="3" max="3" width="0.85546875" style="85" customWidth="1"/>
    <col min="4" max="4" width="5.7109375" style="84" customWidth="1"/>
    <col min="5" max="5" width="10.7109375" style="84" customWidth="1"/>
    <col min="6" max="6" width="94.7109375" style="84" customWidth="1"/>
    <col min="7" max="7" width="5.7109375" style="84" customWidth="1"/>
    <col min="8" max="16384" width="9.140625" style="84"/>
  </cols>
  <sheetData>
    <row r="1" spans="1:15" ht="24.95" customHeight="1" thickBot="1">
      <c r="A1" s="585" t="s">
        <v>669</v>
      </c>
      <c r="B1" s="586"/>
      <c r="C1" s="586"/>
      <c r="D1" s="586"/>
      <c r="E1" s="586"/>
      <c r="F1" s="586"/>
      <c r="G1" s="587"/>
    </row>
    <row r="2" spans="1:15" s="85" customFormat="1" ht="5.0999999999999996" customHeight="1" thickBot="1">
      <c r="A2" s="604"/>
      <c r="B2" s="604"/>
      <c r="C2" s="17"/>
      <c r="D2" s="18"/>
      <c r="E2" s="18"/>
      <c r="F2" s="18"/>
      <c r="G2" s="18"/>
      <c r="K2" s="84"/>
      <c r="L2" s="84"/>
      <c r="M2" s="84"/>
      <c r="N2" s="84"/>
      <c r="O2" s="84"/>
    </row>
    <row r="3" spans="1:15" s="93" customFormat="1" ht="15" customHeight="1" thickBot="1">
      <c r="A3" s="604"/>
      <c r="B3" s="604"/>
      <c r="C3" s="92"/>
      <c r="D3" s="101"/>
      <c r="E3" s="115" t="s">
        <v>664</v>
      </c>
      <c r="F3" s="602" t="s">
        <v>665</v>
      </c>
      <c r="G3" s="603"/>
    </row>
    <row r="4" spans="1:15" s="85" customFormat="1" ht="5.0999999999999996" customHeight="1">
      <c r="A4" s="86"/>
      <c r="B4" s="17"/>
      <c r="C4" s="17"/>
      <c r="D4" s="18"/>
      <c r="E4" s="18"/>
      <c r="F4" s="18"/>
      <c r="G4" s="18"/>
      <c r="K4" s="84"/>
      <c r="L4" s="84"/>
      <c r="M4" s="84"/>
      <c r="N4" s="84"/>
      <c r="O4" s="84"/>
    </row>
    <row r="5" spans="1:15" ht="20.100000000000001" customHeight="1">
      <c r="A5" s="95"/>
      <c r="B5" s="96"/>
      <c r="C5" s="19"/>
      <c r="D5" s="116" t="s">
        <v>5</v>
      </c>
      <c r="E5" s="117" t="s">
        <v>157</v>
      </c>
      <c r="F5" s="99" t="s">
        <v>158</v>
      </c>
      <c r="G5" s="98"/>
    </row>
    <row r="6" spans="1:15" ht="20.100000000000001" customHeight="1">
      <c r="A6" s="97"/>
      <c r="B6" s="96"/>
      <c r="C6" s="19"/>
      <c r="D6" s="118" t="s">
        <v>5</v>
      </c>
      <c r="E6" s="117" t="s">
        <v>159</v>
      </c>
      <c r="F6" s="119" t="s">
        <v>670</v>
      </c>
      <c r="G6" s="98"/>
    </row>
    <row r="7" spans="1:15" ht="20.100000000000001" customHeight="1">
      <c r="A7" s="97"/>
      <c r="B7" s="96"/>
      <c r="C7" s="19"/>
      <c r="D7" s="118" t="s">
        <v>5</v>
      </c>
      <c r="E7" s="117" t="s">
        <v>160</v>
      </c>
      <c r="F7" s="99" t="s">
        <v>161</v>
      </c>
      <c r="G7" s="98"/>
    </row>
    <row r="8" spans="1:15" ht="20.100000000000001" customHeight="1">
      <c r="A8" s="97"/>
      <c r="B8" s="96"/>
      <c r="C8" s="19"/>
      <c r="D8" s="118" t="s">
        <v>5</v>
      </c>
      <c r="E8" s="117" t="s">
        <v>162</v>
      </c>
      <c r="F8" s="99" t="s">
        <v>163</v>
      </c>
      <c r="G8" s="98"/>
    </row>
    <row r="9" spans="1:15" ht="20.100000000000001" customHeight="1">
      <c r="A9" s="97"/>
      <c r="B9" s="96"/>
      <c r="C9" s="19"/>
      <c r="D9" s="118" t="s">
        <v>5</v>
      </c>
      <c r="E9" s="117" t="s">
        <v>164</v>
      </c>
      <c r="F9" s="119" t="s">
        <v>671</v>
      </c>
      <c r="G9" s="98"/>
    </row>
    <row r="10" spans="1:15" ht="20.100000000000001" customHeight="1">
      <c r="A10" s="97"/>
      <c r="B10" s="96"/>
      <c r="C10" s="19"/>
      <c r="D10" s="120"/>
      <c r="E10" s="117"/>
      <c r="F10" s="119" t="s">
        <v>165</v>
      </c>
      <c r="G10" s="98"/>
    </row>
    <row r="11" spans="1:15" ht="20.100000000000001" customHeight="1">
      <c r="A11" s="97"/>
      <c r="B11" s="96"/>
      <c r="C11" s="19"/>
      <c r="D11" s="118" t="s">
        <v>5</v>
      </c>
      <c r="E11" s="117" t="s">
        <v>166</v>
      </c>
      <c r="F11" s="119" t="s">
        <v>672</v>
      </c>
      <c r="G11" s="98"/>
    </row>
    <row r="12" spans="1:15" ht="20.100000000000001" customHeight="1">
      <c r="A12" s="97"/>
      <c r="B12" s="96"/>
      <c r="C12" s="19"/>
      <c r="D12" s="121" t="s">
        <v>7</v>
      </c>
      <c r="E12" s="117" t="s">
        <v>167</v>
      </c>
      <c r="F12" s="119" t="s">
        <v>673</v>
      </c>
      <c r="G12" s="98"/>
    </row>
    <row r="13" spans="1:15" ht="20.100000000000001" customHeight="1">
      <c r="A13" s="97"/>
      <c r="B13" s="96"/>
      <c r="C13" s="19"/>
      <c r="D13" s="118" t="s">
        <v>5</v>
      </c>
      <c r="E13" s="117" t="s">
        <v>168</v>
      </c>
      <c r="F13" s="99" t="s">
        <v>185</v>
      </c>
      <c r="G13" s="98"/>
    </row>
    <row r="14" spans="1:15" ht="20.100000000000001" customHeight="1">
      <c r="A14" s="97"/>
      <c r="B14" s="96"/>
      <c r="C14" s="19"/>
      <c r="D14" s="121" t="s">
        <v>7</v>
      </c>
      <c r="E14" s="117" t="s">
        <v>169</v>
      </c>
      <c r="F14" s="99" t="s">
        <v>186</v>
      </c>
      <c r="G14" s="98"/>
    </row>
    <row r="15" spans="1:15" ht="20.100000000000001" customHeight="1">
      <c r="A15" s="97"/>
      <c r="B15" s="96"/>
      <c r="C15" s="19"/>
      <c r="D15" s="118" t="s">
        <v>5</v>
      </c>
      <c r="E15" s="117" t="s">
        <v>170</v>
      </c>
      <c r="F15" s="119" t="s">
        <v>674</v>
      </c>
      <c r="G15" s="98"/>
    </row>
    <row r="16" spans="1:15" ht="20.100000000000001" customHeight="1">
      <c r="A16" s="97"/>
      <c r="B16" s="96"/>
      <c r="C16" s="19"/>
      <c r="D16" s="121" t="s">
        <v>7</v>
      </c>
      <c r="E16" s="117" t="s">
        <v>171</v>
      </c>
      <c r="F16" s="99" t="s">
        <v>172</v>
      </c>
      <c r="G16" s="98"/>
    </row>
    <row r="17" spans="1:14" ht="20.100000000000001" customHeight="1">
      <c r="A17" s="97"/>
      <c r="B17" s="96"/>
      <c r="C17" s="19"/>
      <c r="D17" s="118" t="s">
        <v>5</v>
      </c>
      <c r="E17" s="117" t="s">
        <v>173</v>
      </c>
      <c r="F17" s="99" t="s">
        <v>174</v>
      </c>
      <c r="G17" s="98"/>
    </row>
    <row r="18" spans="1:14" ht="20.100000000000001" customHeight="1">
      <c r="A18" s="97"/>
      <c r="B18" s="96"/>
      <c r="C18" s="19"/>
      <c r="D18" s="118" t="s">
        <v>5</v>
      </c>
      <c r="E18" s="117" t="s">
        <v>175</v>
      </c>
      <c r="F18" s="99" t="s">
        <v>176</v>
      </c>
      <c r="G18" s="99"/>
    </row>
    <row r="19" spans="1:14" s="85" customFormat="1" ht="20.100000000000001" customHeight="1">
      <c r="A19" s="97"/>
      <c r="B19" s="17"/>
      <c r="C19" s="17"/>
      <c r="D19" s="121" t="s">
        <v>7</v>
      </c>
      <c r="E19" s="117" t="s">
        <v>177</v>
      </c>
      <c r="F19" s="119" t="s">
        <v>675</v>
      </c>
      <c r="G19" s="98"/>
      <c r="J19" s="84"/>
      <c r="K19" s="84"/>
      <c r="L19" s="84"/>
      <c r="M19" s="84"/>
      <c r="N19" s="84"/>
    </row>
    <row r="20" spans="1:14" ht="20.100000000000001" customHeight="1">
      <c r="A20" s="97"/>
      <c r="B20" s="96"/>
      <c r="C20" s="19"/>
      <c r="D20" s="122" t="s">
        <v>5</v>
      </c>
      <c r="E20" s="117" t="s">
        <v>178</v>
      </c>
      <c r="F20" s="99" t="s">
        <v>179</v>
      </c>
      <c r="G20" s="98"/>
    </row>
    <row r="21" spans="1:14" ht="20.100000000000001" customHeight="1">
      <c r="A21" s="97"/>
      <c r="B21" s="96"/>
      <c r="C21" s="19"/>
      <c r="D21" s="123"/>
      <c r="E21" s="117" t="s">
        <v>180</v>
      </c>
      <c r="F21" s="119" t="s">
        <v>676</v>
      </c>
      <c r="G21" s="98"/>
    </row>
    <row r="22" spans="1:14" ht="20.100000000000001" customHeight="1">
      <c r="A22" s="97"/>
      <c r="B22" s="96"/>
      <c r="C22" s="19"/>
      <c r="D22" s="118" t="s">
        <v>5</v>
      </c>
      <c r="E22" s="124" t="s">
        <v>181</v>
      </c>
      <c r="F22" s="119" t="s">
        <v>182</v>
      </c>
      <c r="G22" s="98"/>
    </row>
    <row r="23" spans="1:14" ht="20.100000000000001" customHeight="1">
      <c r="A23" s="97"/>
      <c r="B23" s="96"/>
      <c r="C23" s="19"/>
      <c r="D23" s="121" t="s">
        <v>7</v>
      </c>
      <c r="E23" s="124" t="s">
        <v>183</v>
      </c>
      <c r="F23" s="119" t="s">
        <v>184</v>
      </c>
      <c r="G23" s="100"/>
    </row>
    <row r="24" spans="1:14" ht="5.0999999999999996" customHeight="1" thickBot="1">
      <c r="B24" s="88"/>
      <c r="D24" s="89"/>
      <c r="E24" s="89"/>
      <c r="F24" s="89"/>
      <c r="G24" s="90"/>
    </row>
    <row r="25" spans="1:14" ht="24.95" customHeight="1" thickBot="1">
      <c r="A25" s="572" t="s">
        <v>478</v>
      </c>
      <c r="B25" s="573"/>
      <c r="C25" s="573"/>
      <c r="D25" s="573"/>
      <c r="E25" s="573"/>
      <c r="F25" s="573"/>
      <c r="G25" s="574"/>
    </row>
  </sheetData>
  <sheetProtection algorithmName="SHA-512" hashValue="3j2ZWKOxMKwFM3JTYFiwWE1pTgm6JvKCHlZxilQu2Z2mM5YOGMdkLYcUq4hYyLUoVhs9L4GeMvQ4xEuZPYoC2A==" saltValue="xxnSHyWiIuEodZkRSElx4Q==" spinCount="100000" sheet="1" objects="1" scenarios="1" selectLockedCells="1"/>
  <mergeCells count="5">
    <mergeCell ref="F3:G3"/>
    <mergeCell ref="A1:G1"/>
    <mergeCell ref="A2:A3"/>
    <mergeCell ref="A25:G25"/>
    <mergeCell ref="B2:B3"/>
  </mergeCells>
  <printOptions horizontalCentered="1"/>
  <pageMargins left="7.874015748031496E-2" right="7.874015748031496E-2" top="0.19685039370078741" bottom="0.19685039370078741" header="7.874015748031496E-2" footer="7.874015748031496E-2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21</vt:i4>
      </vt:variant>
    </vt:vector>
  </HeadingPairs>
  <TitlesOfParts>
    <vt:vector size="32" baseType="lpstr">
      <vt:lpstr>D</vt:lpstr>
      <vt:lpstr>legenda</vt:lpstr>
      <vt:lpstr>SK1</vt:lpstr>
      <vt:lpstr>SK2_a</vt:lpstr>
      <vt:lpstr>SK2_b</vt:lpstr>
      <vt:lpstr>SK3</vt:lpstr>
      <vt:lpstr>SK4</vt:lpstr>
      <vt:lpstr>SK6</vt:lpstr>
      <vt:lpstr>drużyny</vt:lpstr>
      <vt:lpstr>obsada</vt:lpstr>
      <vt:lpstr>challenge</vt:lpstr>
      <vt:lpstr>challenge!Obszar_wydruku</vt:lpstr>
      <vt:lpstr>D!Obszar_wydruku</vt:lpstr>
      <vt:lpstr>drużyny!Obszar_wydruku</vt:lpstr>
      <vt:lpstr>legenda!Obszar_wydruku</vt:lpstr>
      <vt:lpstr>obsada!Obszar_wydruku</vt:lpstr>
      <vt:lpstr>'SK1'!Obszar_wydruku</vt:lpstr>
      <vt:lpstr>SK2_a!Obszar_wydruku</vt:lpstr>
      <vt:lpstr>SK2_b!Obszar_wydruku</vt:lpstr>
      <vt:lpstr>'SK3'!Obszar_wydruku</vt:lpstr>
      <vt:lpstr>'SK4'!Obszar_wydruku</vt:lpstr>
      <vt:lpstr>'SK6'!Obszar_wydruku</vt:lpstr>
      <vt:lpstr>'SK6'!TAK</vt:lpstr>
      <vt:lpstr>challenge!Tytuły_wydruku</vt:lpstr>
      <vt:lpstr>drużyny!Tytuły_wydruku</vt:lpstr>
      <vt:lpstr>obsada!Tytuły_wydruku</vt:lpstr>
      <vt:lpstr>'SK1'!Tytuły_wydruku</vt:lpstr>
      <vt:lpstr>SK2_a!Tytuły_wydruku</vt:lpstr>
      <vt:lpstr>SK2_b!Tytuły_wydruku</vt:lpstr>
      <vt:lpstr>'SK3'!Tytuły_wydruku</vt:lpstr>
      <vt:lpstr>'SK4'!Tytuły_wydruku</vt:lpstr>
      <vt:lpstr>'SK6'!Tytuły_wydruku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Jerzy</dc:creator>
  <cp:lastModifiedBy>Ja</cp:lastModifiedBy>
  <cp:lastPrinted>2026-11-04T06:58:08Z</cp:lastPrinted>
  <dcterms:created xsi:type="dcterms:W3CDTF">2019-03-21T23:25:37Z</dcterms:created>
  <dcterms:modified xsi:type="dcterms:W3CDTF">2026-11-04T06:58:52Z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1871a675-0f92-4007-aa03-105898ba16a6</vt:lpwstr>
  </property>
</Properties>
</file>